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45" windowWidth="24900" windowHeight="16440" tabRatio="863" activeTab="7"/>
  </bookViews>
  <sheets>
    <sheet name="index" sheetId="1" r:id="rId1"/>
    <sheet name="1.a_descrizione_impresa" sheetId="4" r:id="rId2"/>
    <sheet name="1.b_offerta" sheetId="5" r:id="rId3"/>
    <sheet name="1.c_mercato_target" sheetId="6" r:id="rId4"/>
    <sheet name="1.d_sistema_competitivo" sheetId="7" r:id="rId5"/>
    <sheet name="1.e_strategie" sheetId="8" r:id="rId6"/>
    <sheet name="2.a_progetto" sheetId="9" r:id="rId7"/>
    <sheet name="2.b_analisi_swot" sheetId="10" r:id="rId8"/>
    <sheet name="2.c_impatto_azienda" sheetId="11" r:id="rId9"/>
    <sheet name="3.a_business_model" sheetId="14" r:id="rId10"/>
    <sheet name="3.b_business_model" sheetId="15" r:id="rId1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14" l="1"/>
  <c r="H35" i="14"/>
  <c r="F7" i="14"/>
  <c r="G7" i="14"/>
  <c r="G10" i="14"/>
  <c r="G13" i="14"/>
  <c r="G17" i="14"/>
  <c r="G22" i="14"/>
  <c r="G25" i="14"/>
  <c r="G29" i="14"/>
  <c r="G35" i="14"/>
  <c r="F10" i="14"/>
  <c r="F13" i="14"/>
  <c r="F17" i="14"/>
  <c r="F22" i="14"/>
  <c r="F25" i="14"/>
  <c r="F29" i="14"/>
  <c r="F35" i="14"/>
  <c r="E35" i="14"/>
  <c r="H7" i="14"/>
  <c r="I7" i="14"/>
  <c r="I10" i="14"/>
  <c r="I13" i="14"/>
  <c r="I17" i="14"/>
  <c r="I22" i="14"/>
  <c r="I25" i="14"/>
  <c r="I29" i="14"/>
  <c r="I33" i="14"/>
  <c r="H10" i="14"/>
  <c r="H13" i="14"/>
  <c r="H17" i="14"/>
  <c r="H22" i="14"/>
  <c r="H25" i="14"/>
  <c r="H29" i="14"/>
  <c r="H33" i="14"/>
  <c r="G33" i="14"/>
  <c r="F33" i="14"/>
  <c r="E10" i="14"/>
  <c r="E13" i="14"/>
  <c r="E17" i="14"/>
  <c r="E22" i="14"/>
  <c r="E25" i="14"/>
  <c r="E29" i="14"/>
  <c r="E33" i="14"/>
  <c r="I27" i="14"/>
  <c r="H13" i="15"/>
  <c r="H27" i="14"/>
  <c r="G13" i="15"/>
  <c r="G27" i="14"/>
  <c r="F13" i="15"/>
  <c r="F27" i="14"/>
  <c r="E13" i="15"/>
  <c r="E27" i="14"/>
  <c r="D13" i="15"/>
  <c r="H12" i="15"/>
  <c r="G12" i="15"/>
  <c r="F12" i="15"/>
  <c r="E12" i="15"/>
  <c r="D12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F8" i="14"/>
  <c r="E18" i="14"/>
  <c r="G8" i="14"/>
  <c r="E23" i="14"/>
  <c r="H8" i="14"/>
  <c r="F18" i="14"/>
  <c r="I8" i="14"/>
  <c r="F23" i="14"/>
  <c r="G18" i="14"/>
  <c r="G23" i="14"/>
  <c r="H18" i="14"/>
  <c r="H23" i="14"/>
  <c r="I18" i="14"/>
  <c r="I23" i="14"/>
</calcChain>
</file>

<file path=xl/sharedStrings.xml><?xml version="1.0" encoding="utf-8"?>
<sst xmlns="http://schemas.openxmlformats.org/spreadsheetml/2006/main" count="142" uniqueCount="86">
  <si>
    <t>INDICE E CONTENUTI</t>
  </si>
  <si>
    <t>INDICE</t>
  </si>
  <si>
    <t>1.a</t>
  </si>
  <si>
    <t>1.b</t>
  </si>
  <si>
    <t>1.c</t>
  </si>
  <si>
    <t>2.a</t>
  </si>
  <si>
    <t>2.b</t>
  </si>
  <si>
    <t>DESCRIZIONE DELL'IMPRESA</t>
  </si>
  <si>
    <t>L'OFFERTA</t>
  </si>
  <si>
    <t>IL MERCATO TARGET</t>
  </si>
  <si>
    <t>IL SISTEMA COMPETITIVO ALLARGATO</t>
  </si>
  <si>
    <t>LE STRATEGIE</t>
  </si>
  <si>
    <t>IMPRESA</t>
  </si>
  <si>
    <t>1.d</t>
  </si>
  <si>
    <t>1.e</t>
  </si>
  <si>
    <t>PROGETTO</t>
  </si>
  <si>
    <t>2.c</t>
  </si>
  <si>
    <t>DESCRIZIONE DEL PROGETTO</t>
  </si>
  <si>
    <t>ANALISI SWOT</t>
  </si>
  <si>
    <t>IMPATTO DEL PROGETTO SULL'AZIENDA</t>
  </si>
  <si>
    <t>CHI SIAMO? - DESCRIZIONE DEI SOCI E DELLE PERSONE CHIAVE DELL'AZIENDA -</t>
  </si>
  <si>
    <t>COSA VOGLIO DIVENTARE? - DESCRIZIONE DELL'AZIENDA -</t>
  </si>
  <si>
    <t>DI COSA MI VOGLIO OCCUPARE? - DESCRIZIONE DELL'AREA DI BUSINESS -</t>
  </si>
  <si>
    <t>QUALI SONO I SEGMENTI DI CLIENTI CHE INTENDIAMO RAGGIUNGERE?</t>
  </si>
  <si>
    <t>CON QUALI CANALI DI VENDITA INTENDIAMO FARLO?</t>
  </si>
  <si>
    <t>CHE TIPO DI RELAZIONE ANDIAMO AD INSTAURARE CON LORO?</t>
  </si>
  <si>
    <t>FORNITORI: CHE DIPENDENZA ABBIAMO CON I FORNITORI? QUANTI SONO E QUALI SONO?</t>
  </si>
  <si>
    <t>BARRIERE ALL'ENTRATA: PRESENZA DI BARRIERE ALL'ENTRATA? DI CHE TIPO?</t>
  </si>
  <si>
    <t>BARRIERE ALL'USCITA: PRESENZA DI BARRIERE ALL'USCITA? DI CHE TIPO?</t>
  </si>
  <si>
    <t>INTENSITA' DELLA CONCORRENZA</t>
  </si>
  <si>
    <t>COME MI VEDO? - MISSION -</t>
  </si>
  <si>
    <t>DOVE VOGLIO ARRIVARE? COME VOGLIO ESSERE VISTO? - VISION -</t>
  </si>
  <si>
    <t>COME VOGLIO ARRIVARCI? - LA STRATEGIA -</t>
  </si>
  <si>
    <t>1.a - DESCRIZIONE DELL'IMPRESA</t>
  </si>
  <si>
    <t>◦●</t>
  </si>
  <si>
    <t>1.b - L'OFFERTA</t>
  </si>
  <si>
    <t>1.c - IL MERCATO TARGET</t>
  </si>
  <si>
    <t>1.d - IL SISTEMA COMPETITIVO</t>
  </si>
  <si>
    <t>1.e - LE STRATEGIE</t>
  </si>
  <si>
    <t>2.a - DESCRIZIONE DEL PROGETTO</t>
  </si>
  <si>
    <t>2.b - ANALISI SWOT</t>
  </si>
  <si>
    <t>2.c - IMPATTO SULL'AZIENDA</t>
  </si>
  <si>
    <t>DESCRIZIONE DETTAGLIATA DEL CORE BUSINESS E DEL PROGETTO</t>
  </si>
  <si>
    <t xml:space="preserve">EVENTUALI IMMAGINI / VIDEO </t>
  </si>
  <si>
    <t>STATO DI IMPLEMENTAZIONE / OPERATIVITA'</t>
  </si>
  <si>
    <t>PUNTI DI FORZA</t>
  </si>
  <si>
    <t>PUNTI DI DEBOLEZZA</t>
  </si>
  <si>
    <t>OPPORTUNITA'</t>
  </si>
  <si>
    <t>MINACCE</t>
  </si>
  <si>
    <t>STRUTTURA DEI COSTI</t>
  </si>
  <si>
    <t>STRUTTURA DEI RICAVI - COMPOSIZIONE E NATURA -</t>
  </si>
  <si>
    <t>STRUTTURA DEI FLUSSI IN ENTRATA - TEMPO E MODALITA' DI INCASSO -</t>
  </si>
  <si>
    <t>STRUTTURA DEI COSTI - COMPOSIZIONE E NATURA -</t>
  </si>
  <si>
    <t>STRUTTURA DEI FLUSSI IN USCITA - TEMPO E MODALITA' DI PAGAMENTO -</t>
  </si>
  <si>
    <t>IN COSA SI DIFFERENZIA DA QUELLA DEI PRINCIPALI COMPETITOR?</t>
  </si>
  <si>
    <t>IN COSA CONSISTE LA CREAZIONE DI VALORE? - VANTAGGI CONCRETI E INNOVAZIONE -</t>
  </si>
  <si>
    <t>COSA PORTEREBBE I CLIENTI A SCEGLIERE NOI INVECE CHE ALTRI?</t>
  </si>
  <si>
    <t>Nome Società</t>
  </si>
  <si>
    <t>20xx</t>
  </si>
  <si>
    <t>20xx + 1</t>
  </si>
  <si>
    <t>20xx +2</t>
  </si>
  <si>
    <t>20xx +3</t>
  </si>
  <si>
    <t>20xx +4</t>
  </si>
  <si>
    <t>Ricavi</t>
  </si>
  <si>
    <t>Crescita y/y</t>
  </si>
  <si>
    <t>Costi Variabili</t>
  </si>
  <si>
    <t>% sui ricavi</t>
  </si>
  <si>
    <t>Costi Fissi</t>
  </si>
  <si>
    <t>- personale</t>
  </si>
  <si>
    <t>- produzione</t>
  </si>
  <si>
    <t>EBITDA</t>
  </si>
  <si>
    <t>Ammortamenti</t>
  </si>
  <si>
    <t>EBIT</t>
  </si>
  <si>
    <t>Tasse</t>
  </si>
  <si>
    <t>UTILE</t>
  </si>
  <si>
    <t>BUSINESS MODEL</t>
  </si>
  <si>
    <t>1.a- DESCRIZIONE DELL'IMPRESA</t>
  </si>
  <si>
    <t>2.a - IL PROGETTO</t>
  </si>
  <si>
    <t>3 - BUSINESS MODEL</t>
  </si>
  <si>
    <t>ANDAMENTO FATTURATO ED EBITDA</t>
  </si>
  <si>
    <t>INVESTIMENTI NECESSARI PER LO SVILUPPO DEL PROGETTO</t>
  </si>
  <si>
    <t>INVESTIMENTI NECESSARI</t>
  </si>
  <si>
    <t>AUTOFINANZIAMENTO</t>
  </si>
  <si>
    <t>EBITDA - TAX</t>
  </si>
  <si>
    <t>FINANZIAMENTI NECESSARI AL NETTO DEI FLUSSI PRODOTTI</t>
  </si>
  <si>
    <t>CLIENTI: CHE DIPENDENZA ABBIAMO CON I CLIENTI ? QUANTI SONO E QUALI SONO?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</si>
</sst>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i/>
      <sz val="12"/>
      <color theme="1"/>
      <name val="Century Gothic"/>
      <family val="2"/>
    </font>
    <font>
      <b/>
      <sz val="11"/>
      <color theme="1"/>
      <name val="Calibri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u/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8"/>
      <color theme="0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sz val="8"/>
      <color theme="0"/>
      <name val="Century Gothic"/>
      <family val="2"/>
    </font>
    <font>
      <b/>
      <sz val="8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0.39994506668294322"/>
      </top>
      <bottom style="medium">
        <color theme="4" tint="0.39994506668294322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 applyFill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0" fillId="0" borderId="0" xfId="1" applyFont="1" applyAlignment="1">
      <alignment horizontal="center"/>
    </xf>
    <xf numFmtId="0" fontId="10" fillId="0" borderId="0" xfId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right"/>
    </xf>
    <xf numFmtId="3" fontId="13" fillId="0" borderId="0" xfId="0" applyNumberFormat="1" applyFont="1"/>
    <xf numFmtId="0" fontId="14" fillId="0" borderId="0" xfId="0" applyFont="1"/>
    <xf numFmtId="0" fontId="14" fillId="2" borderId="7" xfId="0" applyFont="1" applyFill="1" applyBorder="1"/>
    <xf numFmtId="0" fontId="15" fillId="2" borderId="7" xfId="0" applyFont="1" applyFill="1" applyBorder="1"/>
    <xf numFmtId="0" fontId="15" fillId="2" borderId="7" xfId="0" applyFont="1" applyFill="1" applyBorder="1" applyAlignment="1">
      <alignment horizontal="center"/>
    </xf>
    <xf numFmtId="0" fontId="15" fillId="0" borderId="0" xfId="0" applyFont="1" applyFill="1"/>
    <xf numFmtId="0" fontId="13" fillId="0" borderId="0" xfId="0" applyFont="1" applyBorder="1"/>
    <xf numFmtId="0" fontId="16" fillId="0" borderId="0" xfId="0" applyFont="1" applyBorder="1"/>
    <xf numFmtId="0" fontId="16" fillId="0" borderId="0" xfId="0" applyFont="1" applyFill="1"/>
    <xf numFmtId="0" fontId="13" fillId="0" borderId="8" xfId="0" applyFont="1" applyBorder="1"/>
    <xf numFmtId="3" fontId="13" fillId="0" borderId="8" xfId="0" applyNumberFormat="1" applyFont="1" applyBorder="1"/>
    <xf numFmtId="3" fontId="13" fillId="0" borderId="0" xfId="0" applyNumberFormat="1" applyFont="1" applyFill="1"/>
    <xf numFmtId="0" fontId="17" fillId="0" borderId="0" xfId="0" applyFont="1"/>
    <xf numFmtId="3" fontId="17" fillId="0" borderId="0" xfId="0" applyNumberFormat="1" applyFont="1"/>
    <xf numFmtId="9" fontId="17" fillId="0" borderId="0" xfId="2" applyFont="1"/>
    <xf numFmtId="3" fontId="17" fillId="0" borderId="0" xfId="0" applyNumberFormat="1" applyFont="1" applyFill="1"/>
    <xf numFmtId="0" fontId="17" fillId="0" borderId="0" xfId="0" applyFont="1" applyAlignment="1">
      <alignment horizontal="center"/>
    </xf>
    <xf numFmtId="0" fontId="13" fillId="0" borderId="6" xfId="0" applyFont="1" applyBorder="1"/>
    <xf numFmtId="3" fontId="13" fillId="0" borderId="6" xfId="0" applyNumberFormat="1" applyFont="1" applyBorder="1"/>
    <xf numFmtId="0" fontId="17" fillId="0" borderId="0" xfId="0" quotePrefix="1" applyFont="1" applyBorder="1"/>
    <xf numFmtId="3" fontId="13" fillId="0" borderId="0" xfId="0" applyNumberFormat="1" applyFont="1" applyBorder="1"/>
    <xf numFmtId="0" fontId="14" fillId="0" borderId="9" xfId="0" applyFont="1" applyFill="1" applyBorder="1"/>
    <xf numFmtId="3" fontId="14" fillId="0" borderId="9" xfId="0" applyNumberFormat="1" applyFont="1" applyFill="1" applyBorder="1"/>
    <xf numFmtId="3" fontId="14" fillId="0" borderId="0" xfId="0" applyNumberFormat="1" applyFont="1" applyFill="1" applyBorder="1"/>
    <xf numFmtId="0" fontId="14" fillId="2" borderId="9" xfId="0" applyFont="1" applyFill="1" applyBorder="1"/>
    <xf numFmtId="3" fontId="14" fillId="2" borderId="9" xfId="0" applyNumberFormat="1" applyFont="1" applyFill="1" applyBorder="1"/>
    <xf numFmtId="3" fontId="13" fillId="0" borderId="0" xfId="0" applyNumberFormat="1" applyFont="1" applyFill="1" applyBorder="1"/>
    <xf numFmtId="0" fontId="18" fillId="3" borderId="10" xfId="0" applyFont="1" applyFill="1" applyBorder="1"/>
    <xf numFmtId="3" fontId="18" fillId="3" borderId="10" xfId="0" applyNumberFormat="1" applyFont="1" applyFill="1" applyBorder="1"/>
    <xf numFmtId="3" fontId="18" fillId="0" borderId="0" xfId="0" applyNumberFormat="1" applyFont="1" applyFill="1" applyBorder="1"/>
    <xf numFmtId="164" fontId="13" fillId="0" borderId="0" xfId="3" applyNumberFormat="1" applyFont="1"/>
    <xf numFmtId="0" fontId="13" fillId="0" borderId="0" xfId="0" applyFont="1" applyAlignment="1">
      <alignment horizontal="left"/>
    </xf>
    <xf numFmtId="164" fontId="18" fillId="3" borderId="10" xfId="3" applyNumberFormat="1" applyFont="1" applyFill="1" applyBorder="1"/>
    <xf numFmtId="0" fontId="14" fillId="4" borderId="10" xfId="0" applyFont="1" applyFill="1" applyBorder="1"/>
    <xf numFmtId="164" fontId="14" fillId="4" borderId="10" xfId="3" applyNumberFormat="1" applyFont="1" applyFill="1" applyBorder="1"/>
    <xf numFmtId="0" fontId="14" fillId="5" borderId="10" xfId="0" applyFont="1" applyFill="1" applyBorder="1"/>
    <xf numFmtId="164" fontId="14" fillId="5" borderId="10" xfId="3" applyNumberFormat="1" applyFont="1" applyFill="1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9" fontId="23" fillId="0" borderId="0" xfId="2" applyFont="1" applyAlignment="1">
      <alignment horizontal="center"/>
    </xf>
    <xf numFmtId="0" fontId="22" fillId="0" borderId="0" xfId="0" applyFont="1" applyFill="1"/>
    <xf numFmtId="0" fontId="24" fillId="5" borderId="10" xfId="0" applyFont="1" applyFill="1" applyBorder="1"/>
    <xf numFmtId="3" fontId="24" fillId="5" borderId="10" xfId="0" applyNumberFormat="1" applyFont="1" applyFill="1" applyBorder="1"/>
    <xf numFmtId="164" fontId="24" fillId="5" borderId="10" xfId="3" applyNumberFormat="1" applyFont="1" applyFill="1" applyBorder="1"/>
    <xf numFmtId="164" fontId="14" fillId="4" borderId="10" xfId="3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</cellXfs>
  <cellStyles count="4">
    <cellStyle name="Collegamento ipertestuale" xfId="1" builtinId="8"/>
    <cellStyle name="Migliaia" xfId="3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99FF66"/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6017616442"/>
          <c:y val="0.15732724585897401"/>
          <c:w val="0.807847324169225"/>
          <c:h val="0.723111228743466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'3.a_business_model'!$C$7</c:f>
              <c:strCache>
                <c:ptCount val="1"/>
                <c:pt idx="0">
                  <c:v>Ricavi</c:v>
                </c:pt>
              </c:strCache>
            </c:strRef>
          </c:tx>
          <c:spPr>
            <a:solidFill>
              <a:srgbClr val="BFD1E7"/>
            </a:solidFill>
            <a:ln w="635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'3.a_business_model'!$E$5:$I$5</c:f>
              <c:strCache>
                <c:ptCount val="5"/>
                <c:pt idx="0">
                  <c:v>20xx</c:v>
                </c:pt>
                <c:pt idx="1">
                  <c:v>20xx + 1</c:v>
                </c:pt>
                <c:pt idx="2">
                  <c:v>20xx +2</c:v>
                </c:pt>
                <c:pt idx="3">
                  <c:v>20xx +3</c:v>
                </c:pt>
                <c:pt idx="4">
                  <c:v>20xx +4</c:v>
                </c:pt>
              </c:strCache>
            </c:strRef>
          </c:cat>
          <c:val>
            <c:numRef>
              <c:f>'3.a_business_model'!$E$7:$I$7</c:f>
              <c:numCache>
                <c:formatCode>#,##0</c:formatCode>
                <c:ptCount val="5"/>
                <c:pt idx="0">
                  <c:v>300000</c:v>
                </c:pt>
                <c:pt idx="1">
                  <c:v>400000</c:v>
                </c:pt>
                <c:pt idx="2">
                  <c:v>500000</c:v>
                </c:pt>
                <c:pt idx="3">
                  <c:v>600000</c:v>
                </c:pt>
                <c:pt idx="4">
                  <c:v>650000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458176"/>
        <c:axId val="87459712"/>
      </c:barChart>
      <c:lineChart>
        <c:grouping val="stacked"/>
        <c:varyColors val="0"/>
        <c:ser>
          <c:idx val="1"/>
          <c:order val="1"/>
          <c:tx>
            <c:v>EBITDA_%</c:v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square"/>
            <c:size val="5"/>
            <c:spPr>
              <a:ln w="3175"/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'3.a_business_model'!$E$5:$I$5</c:f>
              <c:strCache>
                <c:ptCount val="5"/>
                <c:pt idx="0">
                  <c:v>20xx</c:v>
                </c:pt>
                <c:pt idx="1">
                  <c:v>20xx + 1</c:v>
                </c:pt>
                <c:pt idx="2">
                  <c:v>20xx +2</c:v>
                </c:pt>
                <c:pt idx="3">
                  <c:v>20xx +3</c:v>
                </c:pt>
                <c:pt idx="4">
                  <c:v>20xx +4</c:v>
                </c:pt>
              </c:strCache>
            </c:strRef>
          </c:cat>
          <c:val>
            <c:numRef>
              <c:f>'3.a_business_model'!$E$18:$I$18</c:f>
              <c:numCache>
                <c:formatCode>0%</c:formatCode>
                <c:ptCount val="5"/>
                <c:pt idx="0">
                  <c:v>0.11666666666666667</c:v>
                </c:pt>
                <c:pt idx="1">
                  <c:v>0.16250000000000001</c:v>
                </c:pt>
                <c:pt idx="2">
                  <c:v>0.17</c:v>
                </c:pt>
                <c:pt idx="3">
                  <c:v>0.28333333333333333</c:v>
                </c:pt>
                <c:pt idx="4">
                  <c:v>0.2846153846153846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79424"/>
        <c:axId val="87461248"/>
      </c:lineChart>
      <c:catAx>
        <c:axId val="874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87459712"/>
        <c:crosses val="autoZero"/>
        <c:auto val="1"/>
        <c:lblAlgn val="ctr"/>
        <c:lblOffset val="100"/>
        <c:noMultiLvlLbl val="0"/>
      </c:catAx>
      <c:valAx>
        <c:axId val="87459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87458176"/>
        <c:crosses val="autoZero"/>
        <c:crossBetween val="between"/>
      </c:valAx>
      <c:valAx>
        <c:axId val="874612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87479424"/>
        <c:crosses val="max"/>
        <c:crossBetween val="between"/>
      </c:valAx>
      <c:catAx>
        <c:axId val="8747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6124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6017616442"/>
          <c:y val="0.15732724585897401"/>
          <c:w val="0.807847324169225"/>
          <c:h val="0.723111228743466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'3.b_business_model'!$C$8</c:f>
              <c:strCache>
                <c:ptCount val="1"/>
                <c:pt idx="0">
                  <c:v>Costi Variabili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'3.b_business_model'!$D$7:$H$7</c:f>
              <c:strCache>
                <c:ptCount val="5"/>
                <c:pt idx="0">
                  <c:v>20xx</c:v>
                </c:pt>
                <c:pt idx="1">
                  <c:v>20xx + 1</c:v>
                </c:pt>
                <c:pt idx="2">
                  <c:v>20xx +2</c:v>
                </c:pt>
                <c:pt idx="3">
                  <c:v>20xx +3</c:v>
                </c:pt>
                <c:pt idx="4">
                  <c:v>20xx +4</c:v>
                </c:pt>
              </c:strCache>
            </c:strRef>
          </c:cat>
          <c:val>
            <c:numRef>
              <c:f>'3.b_business_model'!$D$8:$H$8</c:f>
              <c:numCache>
                <c:formatCode>0%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'3.b_business_model'!$C$9</c:f>
              <c:strCache>
                <c:ptCount val="1"/>
                <c:pt idx="0">
                  <c:v>Costi Fissi</c:v>
                </c:pt>
              </c:strCache>
            </c:strRef>
          </c:tx>
          <c:spPr>
            <a:solidFill>
              <a:srgbClr val="9999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'3.b_business_model'!$D$7:$H$7</c:f>
              <c:strCache>
                <c:ptCount val="5"/>
                <c:pt idx="0">
                  <c:v>20xx</c:v>
                </c:pt>
                <c:pt idx="1">
                  <c:v>20xx + 1</c:v>
                </c:pt>
                <c:pt idx="2">
                  <c:v>20xx +2</c:v>
                </c:pt>
                <c:pt idx="3">
                  <c:v>20xx +3</c:v>
                </c:pt>
                <c:pt idx="4">
                  <c:v>20xx +4</c:v>
                </c:pt>
              </c:strCache>
            </c:strRef>
          </c:cat>
          <c:val>
            <c:numRef>
              <c:f>'3.b_business_model'!$D$9:$H$9</c:f>
              <c:numCache>
                <c:formatCode>0%</c:formatCode>
                <c:ptCount val="5"/>
                <c:pt idx="0">
                  <c:v>0.28333333333333333</c:v>
                </c:pt>
                <c:pt idx="1">
                  <c:v>0.21250000000000002</c:v>
                </c:pt>
                <c:pt idx="2">
                  <c:v>0.19</c:v>
                </c:pt>
                <c:pt idx="3">
                  <c:v>0.16666666666666669</c:v>
                </c:pt>
                <c:pt idx="4">
                  <c:v>0.16153846153846155</c:v>
                </c:pt>
              </c:numCache>
            </c:numRef>
          </c:val>
        </c:ser>
        <c:ser>
          <c:idx val="3"/>
          <c:order val="2"/>
          <c:tx>
            <c:strRef>
              <c:f>'3.b_business_model'!$C$12</c:f>
              <c:strCache>
                <c:ptCount val="1"/>
                <c:pt idx="0">
                  <c:v>Tasse</c:v>
                </c:pt>
              </c:strCache>
            </c:strRef>
          </c:tx>
          <c:spPr>
            <a:solidFill>
              <a:srgbClr val="BFD1E7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'3.b_business_model'!$D$7:$H$7</c:f>
              <c:strCache>
                <c:ptCount val="5"/>
                <c:pt idx="0">
                  <c:v>20xx</c:v>
                </c:pt>
                <c:pt idx="1">
                  <c:v>20xx + 1</c:v>
                </c:pt>
                <c:pt idx="2">
                  <c:v>20xx +2</c:v>
                </c:pt>
                <c:pt idx="3">
                  <c:v>20xx +3</c:v>
                </c:pt>
                <c:pt idx="4">
                  <c:v>20xx +4</c:v>
                </c:pt>
              </c:strCache>
            </c:strRef>
          </c:cat>
          <c:val>
            <c:numRef>
              <c:f>'3.b_business_model'!$D$12:$H$12</c:f>
              <c:numCache>
                <c:formatCode>0%</c:formatCode>
                <c:ptCount val="5"/>
                <c:pt idx="0">
                  <c:v>4.5833333333333334E-3</c:v>
                </c:pt>
                <c:pt idx="1">
                  <c:v>2.4062500000000001E-2</c:v>
                </c:pt>
                <c:pt idx="2">
                  <c:v>3.0250000000000003E-2</c:v>
                </c:pt>
                <c:pt idx="3">
                  <c:v>6.4166666666666664E-2</c:v>
                </c:pt>
                <c:pt idx="4">
                  <c:v>6.5576923076923074E-2</c:v>
                </c:pt>
              </c:numCache>
            </c:numRef>
          </c:val>
        </c:ser>
        <c:ser>
          <c:idx val="4"/>
          <c:order val="3"/>
          <c:tx>
            <c:strRef>
              <c:f>'3.b_business_model'!$C$13</c:f>
              <c:strCache>
                <c:ptCount val="1"/>
                <c:pt idx="0">
                  <c:v>UTILE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  <a:prstDash val="sysDash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'3.b_business_model'!$D$7:$H$7</c:f>
              <c:strCache>
                <c:ptCount val="5"/>
                <c:pt idx="0">
                  <c:v>20xx</c:v>
                </c:pt>
                <c:pt idx="1">
                  <c:v>20xx + 1</c:v>
                </c:pt>
                <c:pt idx="2">
                  <c:v>20xx +2</c:v>
                </c:pt>
                <c:pt idx="3">
                  <c:v>20xx +3</c:v>
                </c:pt>
                <c:pt idx="4">
                  <c:v>20xx +4</c:v>
                </c:pt>
              </c:strCache>
            </c:strRef>
          </c:cat>
          <c:val>
            <c:numRef>
              <c:f>'3.b_business_model'!$D$13:$H$13</c:f>
              <c:numCache>
                <c:formatCode>0%</c:formatCode>
                <c:ptCount val="5"/>
                <c:pt idx="0">
                  <c:v>1.2083333333333333E-2</c:v>
                </c:pt>
                <c:pt idx="1">
                  <c:v>6.3437499999999994E-2</c:v>
                </c:pt>
                <c:pt idx="2">
                  <c:v>7.9750000000000001E-2</c:v>
                </c:pt>
                <c:pt idx="3">
                  <c:v>0.16916666666666666</c:v>
                </c:pt>
                <c:pt idx="4">
                  <c:v>0.17288461538461539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81408"/>
        <c:axId val="90482944"/>
      </c:barChart>
      <c:catAx>
        <c:axId val="9048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90482944"/>
        <c:crosses val="autoZero"/>
        <c:auto val="1"/>
        <c:lblAlgn val="ctr"/>
        <c:lblOffset val="100"/>
        <c:noMultiLvlLbl val="0"/>
      </c:catAx>
      <c:valAx>
        <c:axId val="9048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904814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257736</xdr:colOff>
      <xdr:row>2</xdr:row>
      <xdr:rowOff>100851</xdr:rowOff>
    </xdr:from>
    <xdr:to>
      <xdr:col>24</xdr:col>
      <xdr:colOff>141394</xdr:colOff>
      <xdr:row>22</xdr:row>
      <xdr:rowOff>168087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3883" y="403410"/>
          <a:ext cx="6539952" cy="43254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381001</xdr:colOff>
      <xdr:row>1</xdr:row>
      <xdr:rowOff>100853</xdr:rowOff>
    </xdr:from>
    <xdr:to>
      <xdr:col>23</xdr:col>
      <xdr:colOff>573742</xdr:colOff>
      <xdr:row>21</xdr:row>
      <xdr:rowOff>90768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266" y="190500"/>
          <a:ext cx="5638800" cy="424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114300</xdr:rowOff>
    </xdr:from>
    <xdr:to>
      <xdr:col>8</xdr:col>
      <xdr:colOff>438150</xdr:colOff>
      <xdr:row>22</xdr:row>
      <xdr:rowOff>28575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523875</xdr:colOff>
      <xdr:row>3</xdr:row>
      <xdr:rowOff>114300</xdr:rowOff>
    </xdr:from>
    <xdr:to>
      <xdr:col>16</xdr:col>
      <xdr:colOff>266700</xdr:colOff>
      <xdr:row>22</xdr:row>
      <xdr:rowOff>28575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CFF"/>
  </sheetPr>
  <dimension ref="A2:F24"/>
  <sheetViews>
    <sheetView showGridLines="0" workbookViewId="0">
      <selection activeCell="R39" sqref="R39"/>
    </sheetView>
  </sheetViews>
  <sheetFormatPr defaultColWidth="8.85546875" defaultRowHeight="16.5" x14ac:dyDescent="0.3"/>
  <cols>
    <col min="1" max="1" width="8.85546875" style="2"/>
    <col min="2" max="16384" width="8.85546875" style="1"/>
  </cols>
  <sheetData>
    <row r="2" spans="1:6" ht="17.25" x14ac:dyDescent="0.3">
      <c r="A2" s="70" t="s">
        <v>0</v>
      </c>
      <c r="B2" s="70"/>
      <c r="C2" s="70"/>
      <c r="D2" s="70"/>
    </row>
    <row r="4" spans="1:6" x14ac:dyDescent="0.3">
      <c r="A4" s="15">
        <v>1</v>
      </c>
      <c r="B4" s="16" t="s">
        <v>12</v>
      </c>
      <c r="C4" s="8"/>
      <c r="D4" s="8"/>
      <c r="E4" s="8"/>
      <c r="F4" s="5"/>
    </row>
    <row r="5" spans="1:6" ht="4.5" customHeight="1" x14ac:dyDescent="0.3">
      <c r="A5" s="9"/>
      <c r="B5" s="6"/>
      <c r="C5" s="6"/>
      <c r="D5" s="6"/>
      <c r="E5" s="6"/>
      <c r="F5" s="5"/>
    </row>
    <row r="6" spans="1:6" x14ac:dyDescent="0.3">
      <c r="A6" s="7" t="s">
        <v>2</v>
      </c>
      <c r="B6" s="8" t="s">
        <v>7</v>
      </c>
      <c r="C6" s="8"/>
      <c r="D6" s="8"/>
      <c r="E6" s="8"/>
      <c r="F6" s="5"/>
    </row>
    <row r="7" spans="1:6" ht="4.5" customHeight="1" x14ac:dyDescent="0.3">
      <c r="A7" s="9"/>
      <c r="B7" s="6"/>
      <c r="C7" s="6"/>
      <c r="D7" s="6"/>
      <c r="E7" s="6"/>
      <c r="F7" s="5"/>
    </row>
    <row r="8" spans="1:6" x14ac:dyDescent="0.3">
      <c r="A8" s="7" t="s">
        <v>3</v>
      </c>
      <c r="B8" s="8" t="s">
        <v>8</v>
      </c>
      <c r="C8" s="6"/>
      <c r="D8" s="6"/>
      <c r="E8" s="6"/>
      <c r="F8" s="5"/>
    </row>
    <row r="9" spans="1:6" ht="4.5" customHeight="1" x14ac:dyDescent="0.3">
      <c r="A9" s="9"/>
      <c r="B9" s="6"/>
      <c r="C9" s="6"/>
      <c r="D9" s="6"/>
      <c r="E9" s="6"/>
      <c r="F9" s="5"/>
    </row>
    <row r="10" spans="1:6" x14ac:dyDescent="0.3">
      <c r="A10" s="7" t="s">
        <v>4</v>
      </c>
      <c r="B10" s="8" t="s">
        <v>9</v>
      </c>
      <c r="C10" s="6"/>
      <c r="D10" s="6"/>
      <c r="E10" s="6"/>
      <c r="F10" s="5"/>
    </row>
    <row r="11" spans="1:6" ht="4.5" customHeight="1" x14ac:dyDescent="0.3">
      <c r="A11" s="9"/>
      <c r="B11" s="6"/>
      <c r="C11" s="6"/>
      <c r="D11" s="6"/>
      <c r="E11" s="6"/>
      <c r="F11" s="5"/>
    </row>
    <row r="12" spans="1:6" x14ac:dyDescent="0.3">
      <c r="A12" s="7" t="s">
        <v>13</v>
      </c>
      <c r="B12" s="8" t="s">
        <v>10</v>
      </c>
      <c r="C12" s="6"/>
      <c r="D12" s="6"/>
      <c r="E12" s="6"/>
      <c r="F12" s="5"/>
    </row>
    <row r="13" spans="1:6" ht="4.5" customHeight="1" x14ac:dyDescent="0.3">
      <c r="A13" s="9"/>
      <c r="B13" s="6"/>
      <c r="C13" s="6"/>
      <c r="D13" s="6"/>
      <c r="E13" s="6"/>
      <c r="F13" s="5"/>
    </row>
    <row r="14" spans="1:6" x14ac:dyDescent="0.3">
      <c r="A14" s="7" t="s">
        <v>14</v>
      </c>
      <c r="B14" s="8" t="s">
        <v>11</v>
      </c>
      <c r="C14" s="6"/>
      <c r="D14" s="6"/>
      <c r="E14" s="6"/>
      <c r="F14" s="5"/>
    </row>
    <row r="15" spans="1:6" ht="4.5" customHeight="1" x14ac:dyDescent="0.3">
      <c r="A15" s="9"/>
      <c r="B15" s="6"/>
      <c r="C15" s="6"/>
      <c r="D15" s="6"/>
      <c r="E15" s="6"/>
      <c r="F15" s="5"/>
    </row>
    <row r="16" spans="1:6" x14ac:dyDescent="0.3">
      <c r="A16" s="15">
        <v>2</v>
      </c>
      <c r="B16" s="16" t="s">
        <v>15</v>
      </c>
      <c r="C16" s="8"/>
      <c r="D16" s="8"/>
      <c r="E16" s="8"/>
      <c r="F16" s="5"/>
    </row>
    <row r="17" spans="1:6" ht="4.5" customHeight="1" x14ac:dyDescent="0.3">
      <c r="A17" s="9"/>
      <c r="B17" s="6"/>
      <c r="C17" s="6"/>
      <c r="D17" s="6"/>
      <c r="E17" s="6"/>
      <c r="F17" s="5"/>
    </row>
    <row r="18" spans="1:6" x14ac:dyDescent="0.3">
      <c r="A18" s="7" t="s">
        <v>5</v>
      </c>
      <c r="B18" s="8" t="s">
        <v>17</v>
      </c>
      <c r="C18" s="6"/>
      <c r="D18" s="6"/>
      <c r="E18" s="6"/>
      <c r="F18" s="5"/>
    </row>
    <row r="19" spans="1:6" ht="4.5" customHeight="1" x14ac:dyDescent="0.3">
      <c r="A19" s="9"/>
      <c r="B19" s="6"/>
      <c r="C19" s="6"/>
      <c r="D19" s="6"/>
      <c r="E19" s="6"/>
      <c r="F19" s="5"/>
    </row>
    <row r="20" spans="1:6" x14ac:dyDescent="0.3">
      <c r="A20" s="7" t="s">
        <v>6</v>
      </c>
      <c r="B20" s="8" t="s">
        <v>18</v>
      </c>
      <c r="C20" s="6"/>
      <c r="D20" s="6"/>
      <c r="E20" s="6"/>
      <c r="F20" s="5"/>
    </row>
    <row r="21" spans="1:6" ht="4.5" customHeight="1" x14ac:dyDescent="0.3">
      <c r="A21" s="9"/>
      <c r="B21" s="6"/>
      <c r="C21" s="6"/>
      <c r="D21" s="6"/>
      <c r="E21" s="6"/>
      <c r="F21" s="5"/>
    </row>
    <row r="22" spans="1:6" x14ac:dyDescent="0.3">
      <c r="A22" s="7" t="s">
        <v>16</v>
      </c>
      <c r="B22" s="8" t="s">
        <v>19</v>
      </c>
      <c r="C22" s="6"/>
      <c r="D22" s="6"/>
      <c r="E22" s="6"/>
      <c r="F22" s="5"/>
    </row>
    <row r="23" spans="1:6" ht="4.5" customHeight="1" x14ac:dyDescent="0.3">
      <c r="A23" s="9"/>
      <c r="B23" s="6"/>
      <c r="C23" s="6"/>
      <c r="D23" s="6"/>
      <c r="E23" s="6"/>
      <c r="F23" s="5"/>
    </row>
    <row r="24" spans="1:6" x14ac:dyDescent="0.3">
      <c r="A24" s="15">
        <v>3</v>
      </c>
      <c r="B24" s="16" t="s">
        <v>75</v>
      </c>
    </row>
  </sheetData>
  <mergeCells count="1">
    <mergeCell ref="A2:D2"/>
  </mergeCells>
  <phoneticPr fontId="25" type="noConversion"/>
  <hyperlinks>
    <hyperlink ref="A6:E6" location="'01_customer_segments'!A1" display="'01_customer_segments'!A1"/>
    <hyperlink ref="A8:B8" location="'02_value_propositions'!A1" display="'02_value_propositions'!A1"/>
    <hyperlink ref="A10:B10" location="'03_channels'!A1" display="'03_channels'!A1"/>
    <hyperlink ref="A12:B12" location="'04_customer_relationships'!A1" display="'04_customer_relationships'!A1"/>
    <hyperlink ref="A14:B14" location="'05_revenue_streams'!A1" display="'05_revenue_streams'!A1"/>
    <hyperlink ref="A18:B18" location="'06_key_resources'!A1" display="'06_key_resources'!A1"/>
    <hyperlink ref="A20:B20" location="'07_key_activities'!A1" display="'07_key_activities'!A1"/>
    <hyperlink ref="A22:B22" location="'08_key_partners'!A1" display="'08_key_partners'!A1"/>
  </hyperlinks>
  <pageMargins left="0.70000000000000007" right="0.70000000000000007" top="0.75000000000000011" bottom="0.75000000000000011" header="0.30000000000000004" footer="0.30000000000000004"/>
  <pageSetup paperSize="9" scale="120" orientation="landscape" verticalDpi="0"/>
  <extLst>
    <ext xmlns:mx="http://schemas.microsoft.com/office/mac/excel/2008/main" uri="{64002731-A6B0-56B0-2670-7721B7C09600}">
      <mx:PLV Mode="0" OnePage="0" WScale="12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FF66"/>
    <pageSetUpPr fitToPage="1"/>
  </sheetPr>
  <dimension ref="B1:T69"/>
  <sheetViews>
    <sheetView showGridLines="0" workbookViewId="0">
      <selection activeCell="O22" sqref="O22"/>
    </sheetView>
  </sheetViews>
  <sheetFormatPr defaultColWidth="8.85546875" defaultRowHeight="13.5" x14ac:dyDescent="0.3"/>
  <cols>
    <col min="1" max="2" width="1.42578125" style="20" customWidth="1"/>
    <col min="3" max="3" width="27.42578125" style="20" bestFit="1" customWidth="1"/>
    <col min="4" max="4" width="8.85546875" style="20"/>
    <col min="5" max="5" width="10.140625" style="20" bestFit="1" customWidth="1"/>
    <col min="6" max="7" width="9.28515625" style="20" bestFit="1" customWidth="1"/>
    <col min="8" max="9" width="10.140625" style="20" bestFit="1" customWidth="1"/>
    <col min="10" max="10" width="2.140625" style="21" customWidth="1"/>
    <col min="11" max="12" width="8.85546875" style="20"/>
    <col min="13" max="13" width="11" style="20" customWidth="1"/>
    <col min="14" max="16384" width="8.85546875" style="20"/>
  </cols>
  <sheetData>
    <row r="1" spans="2:10" ht="5.25" customHeight="1" x14ac:dyDescent="0.3"/>
    <row r="2" spans="2:10" x14ac:dyDescent="0.3">
      <c r="B2" s="90" t="s">
        <v>1</v>
      </c>
      <c r="C2" s="91"/>
      <c r="F2" s="22"/>
    </row>
    <row r="3" spans="2:10" x14ac:dyDescent="0.3">
      <c r="B3" s="92"/>
      <c r="C3" s="93"/>
      <c r="D3" s="23"/>
      <c r="E3" s="23"/>
      <c r="F3" s="22"/>
      <c r="I3" s="23"/>
    </row>
    <row r="5" spans="2:10" s="24" customFormat="1" ht="12.75" x14ac:dyDescent="0.25">
      <c r="C5" s="25" t="s">
        <v>57</v>
      </c>
      <c r="D5" s="26"/>
      <c r="E5" s="27" t="s">
        <v>58</v>
      </c>
      <c r="F5" s="27" t="s">
        <v>59</v>
      </c>
      <c r="G5" s="27" t="s">
        <v>60</v>
      </c>
      <c r="H5" s="27" t="s">
        <v>61</v>
      </c>
      <c r="I5" s="27" t="s">
        <v>62</v>
      </c>
      <c r="J5" s="28"/>
    </row>
    <row r="6" spans="2:10" ht="6" customHeight="1" x14ac:dyDescent="0.3">
      <c r="C6" s="29"/>
      <c r="D6" s="30"/>
      <c r="E6" s="30"/>
      <c r="F6" s="30"/>
      <c r="G6" s="30"/>
      <c r="H6" s="30"/>
      <c r="I6" s="30"/>
      <c r="J6" s="31"/>
    </row>
    <row r="7" spans="2:10" x14ac:dyDescent="0.3">
      <c r="C7" s="32" t="s">
        <v>63</v>
      </c>
      <c r="D7" s="33"/>
      <c r="E7" s="33">
        <v>300000</v>
      </c>
      <c r="F7" s="33">
        <f>+E7+100000</f>
        <v>400000</v>
      </c>
      <c r="G7" s="33">
        <f>+F7+100000</f>
        <v>500000</v>
      </c>
      <c r="H7" s="33">
        <f>+G7+100000</f>
        <v>600000</v>
      </c>
      <c r="I7" s="33">
        <f>+H7+50000</f>
        <v>650000</v>
      </c>
      <c r="J7" s="34"/>
    </row>
    <row r="8" spans="2:10" s="35" customFormat="1" ht="12.75" x14ac:dyDescent="0.25">
      <c r="C8" s="35" t="s">
        <v>64</v>
      </c>
      <c r="D8" s="36"/>
      <c r="E8" s="36"/>
      <c r="F8" s="37">
        <f>+F7/E7-1</f>
        <v>0.33333333333333326</v>
      </c>
      <c r="G8" s="37">
        <f>+G7/F7-1</f>
        <v>0.25</v>
      </c>
      <c r="H8" s="37">
        <f>+H7/G7-1</f>
        <v>0.19999999999999996</v>
      </c>
      <c r="I8" s="37">
        <f>+I7/H7-1</f>
        <v>8.3333333333333259E-2</v>
      </c>
      <c r="J8" s="38"/>
    </row>
    <row r="9" spans="2:10" ht="6" customHeight="1" x14ac:dyDescent="0.3">
      <c r="C9" s="29"/>
      <c r="D9" s="30"/>
      <c r="E9" s="30"/>
      <c r="F9" s="30"/>
      <c r="G9" s="30"/>
      <c r="H9" s="30"/>
      <c r="I9" s="30"/>
      <c r="J9" s="31"/>
    </row>
    <row r="10" spans="2:10" x14ac:dyDescent="0.3">
      <c r="C10" s="40" t="s">
        <v>65</v>
      </c>
      <c r="D10" s="41"/>
      <c r="E10" s="41">
        <f>+E11*E7</f>
        <v>-210000</v>
      </c>
      <c r="F10" s="41">
        <f>+F11*F7</f>
        <v>-280000</v>
      </c>
      <c r="G10" s="41">
        <f>+G11*G7</f>
        <v>-350000</v>
      </c>
      <c r="H10" s="41">
        <f>+H11*H7</f>
        <v>-360000</v>
      </c>
      <c r="I10" s="41">
        <f>+I11*I7</f>
        <v>-390000</v>
      </c>
      <c r="J10" s="34"/>
    </row>
    <row r="11" spans="2:10" s="35" customFormat="1" x14ac:dyDescent="0.3">
      <c r="C11" s="35" t="s">
        <v>66</v>
      </c>
      <c r="D11" s="36"/>
      <c r="E11" s="37">
        <v>-0.7</v>
      </c>
      <c r="F11" s="37">
        <v>-0.7</v>
      </c>
      <c r="G11" s="37">
        <v>-0.7</v>
      </c>
      <c r="H11" s="37">
        <v>-0.6</v>
      </c>
      <c r="I11" s="37">
        <v>-0.6</v>
      </c>
      <c r="J11" s="34"/>
    </row>
    <row r="12" spans="2:10" s="35" customFormat="1" ht="6.75" customHeight="1" x14ac:dyDescent="0.3">
      <c r="D12" s="36"/>
      <c r="E12" s="36"/>
      <c r="F12" s="37"/>
      <c r="G12" s="37"/>
      <c r="H12" s="37"/>
      <c r="I12" s="37"/>
      <c r="J12" s="34"/>
    </row>
    <row r="13" spans="2:10" x14ac:dyDescent="0.3">
      <c r="C13" s="40" t="s">
        <v>67</v>
      </c>
      <c r="D13" s="41"/>
      <c r="E13" s="41">
        <f>+E14+E15</f>
        <v>-55000</v>
      </c>
      <c r="F13" s="41">
        <f>+F14+F15</f>
        <v>-55000</v>
      </c>
      <c r="G13" s="41">
        <f>+G14+G15</f>
        <v>-65000</v>
      </c>
      <c r="H13" s="41">
        <f>+H14+H15</f>
        <v>-70000</v>
      </c>
      <c r="I13" s="41">
        <f>+I14+I15</f>
        <v>-75000</v>
      </c>
      <c r="J13" s="34"/>
    </row>
    <row r="14" spans="2:10" x14ac:dyDescent="0.3">
      <c r="C14" s="42" t="s">
        <v>68</v>
      </c>
      <c r="D14" s="43"/>
      <c r="E14" s="43">
        <v>-25000</v>
      </c>
      <c r="F14" s="43">
        <v>-25000</v>
      </c>
      <c r="G14" s="43">
        <v>-35000</v>
      </c>
      <c r="H14" s="43">
        <v>-35000</v>
      </c>
      <c r="I14" s="43">
        <v>-35000</v>
      </c>
      <c r="J14" s="34"/>
    </row>
    <row r="15" spans="2:10" x14ac:dyDescent="0.3">
      <c r="C15" s="42" t="s">
        <v>69</v>
      </c>
      <c r="D15" s="43"/>
      <c r="E15" s="43">
        <v>-30000</v>
      </c>
      <c r="F15" s="43">
        <v>-30000</v>
      </c>
      <c r="G15" s="43">
        <v>-30000</v>
      </c>
      <c r="H15" s="43">
        <v>-35000</v>
      </c>
      <c r="I15" s="43">
        <v>-40000</v>
      </c>
      <c r="J15" s="34"/>
    </row>
    <row r="16" spans="2:10" s="35" customFormat="1" ht="6.75" customHeight="1" x14ac:dyDescent="0.3">
      <c r="D16" s="36"/>
      <c r="E16" s="36"/>
      <c r="F16" s="37"/>
      <c r="G16" s="37"/>
      <c r="H16" s="37"/>
      <c r="I16" s="37"/>
      <c r="J16" s="34"/>
    </row>
    <row r="17" spans="3:20" s="21" customFormat="1" ht="14.25" thickBot="1" x14ac:dyDescent="0.35">
      <c r="C17" s="44" t="s">
        <v>70</v>
      </c>
      <c r="D17" s="45"/>
      <c r="E17" s="45">
        <f>+E10+E7+E13</f>
        <v>35000</v>
      </c>
      <c r="F17" s="45">
        <f>+F10+F7+F13</f>
        <v>65000</v>
      </c>
      <c r="G17" s="45">
        <f>+G10+G7+G13</f>
        <v>85000</v>
      </c>
      <c r="H17" s="45">
        <f>+H10+H7+H13</f>
        <v>170000</v>
      </c>
      <c r="I17" s="45">
        <f>+I10+I7+I13</f>
        <v>185000</v>
      </c>
      <c r="J17" s="46"/>
    </row>
    <row r="18" spans="3:20" s="35" customFormat="1" x14ac:dyDescent="0.3">
      <c r="C18" s="35" t="s">
        <v>66</v>
      </c>
      <c r="D18" s="36"/>
      <c r="E18" s="37">
        <f>+E17/E7</f>
        <v>0.11666666666666667</v>
      </c>
      <c r="F18" s="37">
        <f>+F17/F7</f>
        <v>0.16250000000000001</v>
      </c>
      <c r="G18" s="37">
        <f>+G17/G7</f>
        <v>0.17</v>
      </c>
      <c r="H18" s="37">
        <f>+H17/H7</f>
        <v>0.28333333333333333</v>
      </c>
      <c r="I18" s="37">
        <f>+I17/I7</f>
        <v>0.2846153846153846</v>
      </c>
      <c r="J18" s="34"/>
    </row>
    <row r="19" spans="3:20" ht="6" customHeight="1" x14ac:dyDescent="0.3">
      <c r="D19" s="23"/>
      <c r="E19" s="23"/>
      <c r="F19" s="23"/>
      <c r="G19" s="23"/>
      <c r="H19" s="23"/>
      <c r="I19" s="23"/>
      <c r="J19" s="34"/>
    </row>
    <row r="20" spans="3:20" x14ac:dyDescent="0.3">
      <c r="C20" s="20" t="s">
        <v>71</v>
      </c>
      <c r="D20" s="23"/>
      <c r="E20" s="23">
        <v>-30000</v>
      </c>
      <c r="F20" s="23">
        <v>-30000</v>
      </c>
      <c r="G20" s="23">
        <v>-30000</v>
      </c>
      <c r="H20" s="23">
        <v>-30000</v>
      </c>
      <c r="I20" s="23">
        <v>-30000</v>
      </c>
      <c r="J20" s="34"/>
    </row>
    <row r="21" spans="3:20" ht="6" customHeight="1" x14ac:dyDescent="0.3"/>
    <row r="22" spans="3:20" ht="14.25" thickBot="1" x14ac:dyDescent="0.35">
      <c r="C22" s="47" t="s">
        <v>72</v>
      </c>
      <c r="D22" s="48"/>
      <c r="E22" s="48">
        <f>+E20+E17</f>
        <v>5000</v>
      </c>
      <c r="F22" s="48">
        <f>+F20+F17</f>
        <v>35000</v>
      </c>
      <c r="G22" s="48">
        <f>+G20+G17</f>
        <v>55000</v>
      </c>
      <c r="H22" s="48">
        <f>+H20+H17</f>
        <v>140000</v>
      </c>
      <c r="I22" s="48">
        <f>+I20+I17</f>
        <v>155000</v>
      </c>
      <c r="J22" s="49"/>
    </row>
    <row r="23" spans="3:20" x14ac:dyDescent="0.3">
      <c r="C23" s="35" t="s">
        <v>66</v>
      </c>
      <c r="D23" s="36"/>
      <c r="E23" s="37">
        <f>+E22/E7</f>
        <v>1.6666666666666666E-2</v>
      </c>
      <c r="F23" s="37">
        <f>+F22/F7</f>
        <v>8.7499999999999994E-2</v>
      </c>
      <c r="G23" s="37">
        <f>+G22/G7</f>
        <v>0.11</v>
      </c>
      <c r="H23" s="37">
        <f>+H22/H7</f>
        <v>0.23333333333333334</v>
      </c>
      <c r="I23" s="37">
        <f>+I22/I7</f>
        <v>0.23846153846153847</v>
      </c>
      <c r="J23" s="49"/>
    </row>
    <row r="24" spans="3:20" ht="6" customHeight="1" x14ac:dyDescent="0.3">
      <c r="D24" s="23"/>
      <c r="E24" s="23"/>
      <c r="F24" s="23"/>
      <c r="G24" s="23"/>
      <c r="H24" s="23"/>
      <c r="I24" s="23"/>
      <c r="J24" s="34"/>
    </row>
    <row r="25" spans="3:20" x14ac:dyDescent="0.3">
      <c r="C25" s="20" t="s">
        <v>73</v>
      </c>
      <c r="D25" s="23"/>
      <c r="E25" s="23">
        <f>-0.275*E22</f>
        <v>-1375</v>
      </c>
      <c r="F25" s="23">
        <f>-0.275*F22</f>
        <v>-9625</v>
      </c>
      <c r="G25" s="23">
        <f>-0.275*G22</f>
        <v>-15125.000000000002</v>
      </c>
      <c r="H25" s="23">
        <f>-0.275*H22</f>
        <v>-38500</v>
      </c>
      <c r="I25" s="23">
        <f>-0.275*I22</f>
        <v>-42625</v>
      </c>
      <c r="J25" s="34"/>
      <c r="K25" s="60"/>
      <c r="M25" s="60"/>
      <c r="N25" s="60"/>
      <c r="O25" s="60"/>
      <c r="P25" s="60"/>
      <c r="Q25" s="60"/>
      <c r="R25" s="60"/>
      <c r="S25" s="60"/>
      <c r="T25" s="64"/>
    </row>
    <row r="26" spans="3:20" ht="6" customHeight="1" x14ac:dyDescent="0.3">
      <c r="K26" s="60"/>
      <c r="M26" s="60"/>
      <c r="N26" s="60"/>
      <c r="O26" s="60"/>
      <c r="P26" s="60"/>
      <c r="Q26" s="60"/>
      <c r="R26" s="60"/>
      <c r="S26" s="60"/>
      <c r="T26" s="64"/>
    </row>
    <row r="27" spans="3:20" ht="14.25" thickBot="1" x14ac:dyDescent="0.35">
      <c r="C27" s="50" t="s">
        <v>74</v>
      </c>
      <c r="D27" s="51"/>
      <c r="E27" s="55">
        <f>+E22+E25</f>
        <v>3625</v>
      </c>
      <c r="F27" s="55">
        <f>+F22+F25</f>
        <v>25375</v>
      </c>
      <c r="G27" s="55">
        <f>+G22+G25</f>
        <v>39875</v>
      </c>
      <c r="H27" s="55">
        <f>+H22+H25</f>
        <v>101500</v>
      </c>
      <c r="I27" s="55">
        <f>+I22+I25</f>
        <v>112375</v>
      </c>
      <c r="J27" s="52"/>
      <c r="K27" s="60"/>
      <c r="M27" s="60"/>
      <c r="N27" s="60"/>
      <c r="O27" s="60"/>
      <c r="P27" s="60"/>
      <c r="Q27" s="60"/>
      <c r="R27" s="60"/>
      <c r="S27" s="60"/>
      <c r="T27" s="64"/>
    </row>
    <row r="28" spans="3:20" x14ac:dyDescent="0.3">
      <c r="D28" s="23"/>
      <c r="E28" s="53"/>
      <c r="F28" s="53"/>
      <c r="G28" s="53"/>
      <c r="H28" s="53"/>
      <c r="I28" s="53"/>
      <c r="J28" s="34"/>
      <c r="K28" s="60"/>
      <c r="L28" s="61"/>
      <c r="S28" s="64"/>
      <c r="T28" s="64"/>
    </row>
    <row r="29" spans="3:20" ht="14.25" thickBot="1" x14ac:dyDescent="0.35">
      <c r="C29" s="65" t="s">
        <v>83</v>
      </c>
      <c r="D29" s="66"/>
      <c r="E29" s="67">
        <f>+E17+E25</f>
        <v>33625</v>
      </c>
      <c r="F29" s="67">
        <f>+F22+F25</f>
        <v>25375</v>
      </c>
      <c r="G29" s="67">
        <f>+G22+G25</f>
        <v>39875</v>
      </c>
      <c r="H29" s="67">
        <f>+H22+H25</f>
        <v>101500</v>
      </c>
      <c r="I29" s="67">
        <f>+I22+I25</f>
        <v>112375</v>
      </c>
      <c r="J29" s="52"/>
      <c r="K29" s="60"/>
      <c r="L29" s="61"/>
      <c r="S29" s="64"/>
      <c r="T29" s="64"/>
    </row>
    <row r="30" spans="3:20" x14ac:dyDescent="0.3">
      <c r="D30" s="23"/>
      <c r="E30" s="53"/>
      <c r="F30" s="53"/>
      <c r="G30" s="53"/>
      <c r="H30" s="53"/>
      <c r="I30" s="53"/>
      <c r="J30" s="34"/>
      <c r="K30" s="60"/>
      <c r="L30" s="61"/>
      <c r="S30" s="64"/>
      <c r="T30" s="64"/>
    </row>
    <row r="31" spans="3:20" ht="14.25" thickBot="1" x14ac:dyDescent="0.35">
      <c r="C31" s="56" t="s">
        <v>81</v>
      </c>
      <c r="D31" s="56"/>
      <c r="E31" s="57">
        <v>-115000</v>
      </c>
      <c r="F31" s="57">
        <v>0</v>
      </c>
      <c r="G31" s="57">
        <v>0</v>
      </c>
      <c r="H31" s="57">
        <v>-50000</v>
      </c>
      <c r="I31" s="57">
        <v>-75000</v>
      </c>
      <c r="K31" s="60"/>
      <c r="L31" s="61"/>
      <c r="S31" s="64"/>
      <c r="T31" s="64"/>
    </row>
    <row r="32" spans="3:20" ht="3" customHeight="1" x14ac:dyDescent="0.3">
      <c r="C32" s="54"/>
      <c r="D32" s="54"/>
      <c r="E32" s="53"/>
      <c r="F32" s="53"/>
      <c r="G32" s="53"/>
      <c r="H32" s="53"/>
      <c r="I32" s="53"/>
      <c r="K32" s="60"/>
      <c r="L32" s="61"/>
      <c r="S32" s="64"/>
      <c r="T32" s="60"/>
    </row>
    <row r="33" spans="3:20" ht="26.25" thickBot="1" x14ac:dyDescent="0.35">
      <c r="C33" s="69" t="s">
        <v>84</v>
      </c>
      <c r="D33" s="56"/>
      <c r="E33" s="68">
        <f>+IF(E31=0, 0, -E29-E31)</f>
        <v>81375</v>
      </c>
      <c r="F33" s="68">
        <f t="shared" ref="F33:I33" si="0">+IF(F31=0, 0, -F29-F31)</f>
        <v>0</v>
      </c>
      <c r="G33" s="68">
        <f t="shared" si="0"/>
        <v>0</v>
      </c>
      <c r="H33" s="68">
        <f t="shared" si="0"/>
        <v>-51500</v>
      </c>
      <c r="I33" s="68">
        <f t="shared" si="0"/>
        <v>-37375</v>
      </c>
      <c r="K33" s="60"/>
      <c r="L33" s="61"/>
      <c r="S33" s="64"/>
      <c r="T33" s="60"/>
    </row>
    <row r="34" spans="3:20" x14ac:dyDescent="0.3">
      <c r="D34" s="23"/>
      <c r="E34" s="53"/>
      <c r="F34" s="53"/>
      <c r="G34" s="53"/>
      <c r="H34" s="53"/>
      <c r="I34" s="53"/>
      <c r="J34" s="34"/>
      <c r="K34" s="60"/>
      <c r="L34" s="61"/>
      <c r="S34" s="64"/>
      <c r="T34" s="60"/>
    </row>
    <row r="35" spans="3:20" ht="13.5" customHeight="1" thickBot="1" x14ac:dyDescent="0.35">
      <c r="C35" s="58" t="s">
        <v>82</v>
      </c>
      <c r="D35" s="58"/>
      <c r="E35" s="59">
        <f>+IF(E31=0, E29, 0)</f>
        <v>0</v>
      </c>
      <c r="F35" s="59">
        <f t="shared" ref="F35:I35" si="1">+IF(F31=0, F29, 0)</f>
        <v>25375</v>
      </c>
      <c r="G35" s="59">
        <f t="shared" si="1"/>
        <v>39875</v>
      </c>
      <c r="H35" s="59">
        <f t="shared" si="1"/>
        <v>0</v>
      </c>
      <c r="I35" s="59">
        <f t="shared" si="1"/>
        <v>0</v>
      </c>
      <c r="K35" s="60"/>
      <c r="L35" s="61"/>
      <c r="S35" s="64"/>
      <c r="T35" s="60"/>
    </row>
    <row r="36" spans="3:20" x14ac:dyDescent="0.3">
      <c r="K36" s="60"/>
      <c r="L36" s="61"/>
      <c r="S36" s="60"/>
      <c r="T36" s="60"/>
    </row>
    <row r="37" spans="3:20" x14ac:dyDescent="0.3">
      <c r="C37" s="94" t="s">
        <v>41</v>
      </c>
      <c r="D37" s="95"/>
    </row>
    <row r="38" spans="3:20" x14ac:dyDescent="0.3">
      <c r="C38" s="96"/>
      <c r="D38" s="97"/>
    </row>
    <row r="61" s="21" customFormat="1" x14ac:dyDescent="0.3"/>
    <row r="62" s="21" customFormat="1" x14ac:dyDescent="0.3"/>
    <row r="63" s="21" customFormat="1" x14ac:dyDescent="0.3"/>
    <row r="64" s="21" customFormat="1" x14ac:dyDescent="0.3"/>
    <row r="65" spans="3:9" s="21" customFormat="1" x14ac:dyDescent="0.3"/>
    <row r="66" spans="3:9" x14ac:dyDescent="0.3">
      <c r="C66" s="61"/>
      <c r="D66" s="61"/>
      <c r="E66" s="61"/>
      <c r="F66" s="61"/>
      <c r="G66" s="61"/>
      <c r="H66" s="61"/>
      <c r="I66" s="61"/>
    </row>
    <row r="67" spans="3:9" x14ac:dyDescent="0.3">
      <c r="C67" s="61"/>
      <c r="D67" s="61"/>
      <c r="E67" s="61"/>
      <c r="F67" s="61"/>
      <c r="G67" s="61"/>
      <c r="H67" s="61"/>
      <c r="I67" s="61"/>
    </row>
    <row r="68" spans="3:9" x14ac:dyDescent="0.3">
      <c r="C68" s="61"/>
      <c r="D68" s="61"/>
      <c r="E68" s="61"/>
      <c r="F68" s="61"/>
      <c r="G68" s="61"/>
      <c r="H68" s="61"/>
      <c r="I68" s="61"/>
    </row>
    <row r="69" spans="3:9" x14ac:dyDescent="0.3">
      <c r="C69" s="61"/>
      <c r="D69" s="61"/>
      <c r="E69" s="61"/>
      <c r="F69" s="61"/>
      <c r="G69" s="61"/>
      <c r="H69" s="61"/>
      <c r="I69" s="61"/>
    </row>
  </sheetData>
  <mergeCells count="2">
    <mergeCell ref="B2:C3"/>
    <mergeCell ref="C37:D38"/>
  </mergeCells>
  <phoneticPr fontId="25" type="noConversion"/>
  <hyperlinks>
    <hyperlink ref="B2:C3" location="index!A1" display="INDICE"/>
    <hyperlink ref="C37:D38" location="'2.c_impatto_azienda'!A1" display="2.c - IMPATTO SULL'AZIENDA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FF66"/>
    <pageSetUpPr fitToPage="1"/>
  </sheetPr>
  <dimension ref="B1:R23"/>
  <sheetViews>
    <sheetView showGridLines="0" workbookViewId="0">
      <selection activeCell="U13" sqref="U13"/>
    </sheetView>
  </sheetViews>
  <sheetFormatPr defaultColWidth="8.85546875" defaultRowHeight="13.5" x14ac:dyDescent="0.3"/>
  <cols>
    <col min="1" max="1" width="1.42578125" style="20" customWidth="1"/>
    <col min="2" max="9" width="8.85546875" style="20"/>
    <col min="10" max="10" width="8.85546875" style="21"/>
    <col min="11" max="16384" width="8.85546875" style="20"/>
  </cols>
  <sheetData>
    <row r="1" spans="2:18" ht="6" customHeight="1" x14ac:dyDescent="0.3"/>
    <row r="2" spans="2:18" x14ac:dyDescent="0.3">
      <c r="J2" s="20"/>
    </row>
    <row r="3" spans="2:18" ht="14.25" x14ac:dyDescent="0.3">
      <c r="D3" s="98" t="s">
        <v>79</v>
      </c>
      <c r="E3" s="99"/>
      <c r="F3" s="99"/>
      <c r="G3" s="100"/>
      <c r="J3" s="20"/>
      <c r="K3" s="98" t="s">
        <v>49</v>
      </c>
      <c r="L3" s="99"/>
      <c r="M3" s="99"/>
      <c r="N3" s="99"/>
      <c r="O3" s="100"/>
    </row>
    <row r="4" spans="2:18" x14ac:dyDescent="0.3">
      <c r="J4" s="20"/>
    </row>
    <row r="5" spans="2:18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2:18" x14ac:dyDescent="0.3">
      <c r="C6" s="60"/>
      <c r="D6" s="60"/>
      <c r="E6" s="60"/>
      <c r="F6" s="60"/>
      <c r="G6" s="60"/>
      <c r="H6" s="60"/>
      <c r="J6" s="20"/>
    </row>
    <row r="7" spans="2:18" x14ac:dyDescent="0.3">
      <c r="C7" s="61"/>
      <c r="D7" s="62" t="str">
        <f>+'3.a_business_model'!E5</f>
        <v>20xx</v>
      </c>
      <c r="E7" s="62" t="str">
        <f>+'3.a_business_model'!F5</f>
        <v>20xx + 1</v>
      </c>
      <c r="F7" s="62" t="str">
        <f>+'3.a_business_model'!G5</f>
        <v>20xx +2</v>
      </c>
      <c r="G7" s="62" t="str">
        <f>+'3.a_business_model'!H5</f>
        <v>20xx +3</v>
      </c>
      <c r="H7" s="62" t="str">
        <f>+'3.a_business_model'!I5</f>
        <v>20xx +4</v>
      </c>
      <c r="J7" s="20"/>
    </row>
    <row r="8" spans="2:18" x14ac:dyDescent="0.3">
      <c r="B8" s="35"/>
      <c r="C8" s="61" t="s">
        <v>65</v>
      </c>
      <c r="D8" s="63">
        <f>-'3.a_business_model'!E10/'3.a_business_model'!E7</f>
        <v>0.7</v>
      </c>
      <c r="E8" s="63">
        <f>-'3.a_business_model'!F10/'3.a_business_model'!F7</f>
        <v>0.7</v>
      </c>
      <c r="F8" s="63">
        <f>-'3.a_business_model'!G10/'3.a_business_model'!G7</f>
        <v>0.7</v>
      </c>
      <c r="G8" s="63">
        <f>-'3.a_business_model'!H10/'3.a_business_model'!H7</f>
        <v>0.6</v>
      </c>
      <c r="H8" s="63">
        <f>-'3.a_business_model'!I10/'3.a_business_model'!I7</f>
        <v>0.6</v>
      </c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2:18" x14ac:dyDescent="0.3">
      <c r="C9" s="61" t="s">
        <v>67</v>
      </c>
      <c r="D9" s="63">
        <f>-'3.a_business_model'!E13/'3.a_business_model'!E7 -'3.a_business_model'!E20/'3.a_business_model'!E7</f>
        <v>0.28333333333333333</v>
      </c>
      <c r="E9" s="63">
        <f>-'3.a_business_model'!F13/'3.a_business_model'!F7 -'3.a_business_model'!F20/'3.a_business_model'!F7</f>
        <v>0.21250000000000002</v>
      </c>
      <c r="F9" s="63">
        <f>-'3.a_business_model'!G13/'3.a_business_model'!G7 -'3.a_business_model'!G20/'3.a_business_model'!G7</f>
        <v>0.19</v>
      </c>
      <c r="G9" s="63">
        <f>-'3.a_business_model'!H13/'3.a_business_model'!H7 -'3.a_business_model'!H20/'3.a_business_model'!H7</f>
        <v>0.16666666666666669</v>
      </c>
      <c r="H9" s="63">
        <f>-'3.a_business_model'!I13/'3.a_business_model'!I7 -'3.a_business_model'!I20/'3.a_business_model'!I7</f>
        <v>0.16153846153846155</v>
      </c>
      <c r="J9" s="20"/>
    </row>
    <row r="10" spans="2:18" x14ac:dyDescent="0.3">
      <c r="C10" s="61" t="s">
        <v>65</v>
      </c>
      <c r="D10" s="63">
        <f>-'3.a_business_model'!E10/'3.a_business_model'!E7</f>
        <v>0.7</v>
      </c>
      <c r="E10" s="63">
        <f>-'3.a_business_model'!F10/'3.a_business_model'!F7</f>
        <v>0.7</v>
      </c>
      <c r="F10" s="63">
        <f>-'3.a_business_model'!G10/'3.a_business_model'!G7</f>
        <v>0.7</v>
      </c>
      <c r="G10" s="63">
        <f>-'3.a_business_model'!H10/'3.a_business_model'!H7</f>
        <v>0.6</v>
      </c>
      <c r="H10" s="63">
        <f>-'3.a_business_model'!I10/'3.a_business_model'!I7</f>
        <v>0.6</v>
      </c>
      <c r="J10" s="20"/>
    </row>
    <row r="11" spans="2:18" x14ac:dyDescent="0.3">
      <c r="B11" s="35"/>
      <c r="C11" s="61"/>
      <c r="D11" s="63"/>
      <c r="E11" s="63"/>
      <c r="F11" s="63"/>
      <c r="G11" s="63"/>
      <c r="H11" s="63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2:18" x14ac:dyDescent="0.3">
      <c r="B12" s="35"/>
      <c r="C12" s="61" t="s">
        <v>73</v>
      </c>
      <c r="D12" s="63">
        <f>-'3.a_business_model'!E25/'3.a_business_model'!E7</f>
        <v>4.5833333333333334E-3</v>
      </c>
      <c r="E12" s="63">
        <f>-'3.a_business_model'!F25/'3.a_business_model'!F7</f>
        <v>2.4062500000000001E-2</v>
      </c>
      <c r="F12" s="63">
        <f>-'3.a_business_model'!G25/'3.a_business_model'!G7</f>
        <v>3.0250000000000003E-2</v>
      </c>
      <c r="G12" s="63">
        <f>-'3.a_business_model'!H25/'3.a_business_model'!H7</f>
        <v>6.4166666666666664E-2</v>
      </c>
      <c r="H12" s="63">
        <f>-'3.a_business_model'!I25/'3.a_business_model'!I7</f>
        <v>6.5576923076923074E-2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2:18" x14ac:dyDescent="0.3">
      <c r="C13" s="61" t="s">
        <v>74</v>
      </c>
      <c r="D13" s="63">
        <f>+IF('3.a_business_model'!E27&gt;0, +'3.a_business_model'!E27/'3.a_business_model'!E7, 0)</f>
        <v>1.2083333333333333E-2</v>
      </c>
      <c r="E13" s="63">
        <f>+IF('3.a_business_model'!F27&gt;0, +'3.a_business_model'!F27/'3.a_business_model'!F7, 0)</f>
        <v>6.3437499999999994E-2</v>
      </c>
      <c r="F13" s="63">
        <f>+IF('3.a_business_model'!G27&gt;0, +'3.a_business_model'!G27/'3.a_business_model'!G7, 0)</f>
        <v>7.9750000000000001E-2</v>
      </c>
      <c r="G13" s="63">
        <f>+IF('3.a_business_model'!H27&gt;0, +'3.a_business_model'!H27/'3.a_business_model'!H7, 0)</f>
        <v>0.16916666666666666</v>
      </c>
      <c r="H13" s="63">
        <f>+IF('3.a_business_model'!I27&gt;0, +'3.a_business_model'!I27/'3.a_business_model'!I7, 0)</f>
        <v>0.17288461538461539</v>
      </c>
      <c r="J13" s="20"/>
    </row>
    <row r="14" spans="2:18" x14ac:dyDescent="0.3">
      <c r="C14" s="61"/>
      <c r="D14" s="61"/>
      <c r="E14" s="61"/>
      <c r="F14" s="61"/>
      <c r="G14" s="61"/>
      <c r="H14" s="61"/>
      <c r="J14" s="20"/>
    </row>
    <row r="15" spans="2:18" x14ac:dyDescent="0.3">
      <c r="J15" s="20"/>
    </row>
    <row r="16" spans="2:18" x14ac:dyDescent="0.3">
      <c r="B16" s="35"/>
      <c r="C16" s="39"/>
      <c r="D16" s="39"/>
      <c r="E16" s="39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2:18" x14ac:dyDescent="0.3">
      <c r="B17" s="21"/>
      <c r="C17" s="21"/>
      <c r="D17" s="21"/>
      <c r="E17" s="21"/>
      <c r="F17" s="21"/>
      <c r="G17" s="21"/>
      <c r="H17" s="21"/>
      <c r="I17" s="21"/>
      <c r="K17" s="21"/>
      <c r="L17" s="21"/>
      <c r="M17" s="21"/>
      <c r="N17" s="21"/>
      <c r="O17" s="21"/>
      <c r="P17" s="21"/>
      <c r="Q17" s="21"/>
      <c r="R17" s="21"/>
    </row>
    <row r="18" spans="2:18" x14ac:dyDescent="0.3">
      <c r="B18" s="35"/>
      <c r="C18" s="39"/>
      <c r="D18" s="39"/>
      <c r="E18" s="39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2:18" x14ac:dyDescent="0.3">
      <c r="J19" s="20"/>
    </row>
    <row r="20" spans="2:18" x14ac:dyDescent="0.3">
      <c r="J20" s="20"/>
    </row>
    <row r="21" spans="2:18" x14ac:dyDescent="0.3">
      <c r="J21" s="20"/>
    </row>
    <row r="22" spans="2:18" x14ac:dyDescent="0.3">
      <c r="J22" s="20"/>
    </row>
    <row r="23" spans="2:18" x14ac:dyDescent="0.3">
      <c r="J23" s="20"/>
    </row>
  </sheetData>
  <mergeCells count="2">
    <mergeCell ref="D3:G3"/>
    <mergeCell ref="K3:O3"/>
  </mergeCells>
  <phoneticPr fontId="25" type="noConversion"/>
  <pageMargins left="0.7" right="0.7" top="0.75" bottom="0.75" header="0.3" footer="0.3"/>
  <pageSetup paperSize="9" scale="86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FF"/>
    <pageSetUpPr fitToPage="1"/>
  </sheetPr>
  <dimension ref="B1:Q18"/>
  <sheetViews>
    <sheetView showGridLines="0" zoomScale="85" zoomScaleNormal="85" zoomScalePageLayoutView="85" workbookViewId="0">
      <selection activeCell="N29" sqref="N29"/>
    </sheetView>
  </sheetViews>
  <sheetFormatPr defaultColWidth="8.85546875" defaultRowHeight="16.5" x14ac:dyDescent="0.3"/>
  <cols>
    <col min="1" max="1" width="1.140625" style="1" customWidth="1"/>
    <col min="2" max="2" width="8.85546875" style="3"/>
    <col min="3" max="3" width="8.85546875" style="1"/>
    <col min="4" max="4" width="1.28515625" style="1" customWidth="1"/>
    <col min="5" max="10" width="8.85546875" style="1"/>
    <col min="11" max="11" width="1.28515625" style="1" customWidth="1"/>
    <col min="12" max="13" width="8.85546875" style="1"/>
    <col min="14" max="14" width="11.28515625" style="1" customWidth="1"/>
    <col min="15" max="16384" width="8.85546875" style="1"/>
  </cols>
  <sheetData>
    <row r="1" spans="2:17" ht="6.75" customHeight="1" x14ac:dyDescent="0.3"/>
    <row r="2" spans="2:17" x14ac:dyDescent="0.3">
      <c r="B2" s="71" t="s">
        <v>1</v>
      </c>
      <c r="C2" s="72"/>
      <c r="E2" s="81" t="s">
        <v>33</v>
      </c>
      <c r="F2" s="81"/>
      <c r="G2" s="81"/>
      <c r="H2" s="81"/>
      <c r="I2" s="81"/>
      <c r="J2" s="81"/>
    </row>
    <row r="3" spans="2:17" x14ac:dyDescent="0.3">
      <c r="B3" s="73"/>
      <c r="C3" s="74"/>
      <c r="E3" s="81"/>
      <c r="F3" s="81"/>
      <c r="G3" s="81"/>
      <c r="H3" s="81"/>
      <c r="I3" s="81"/>
      <c r="J3" s="81"/>
    </row>
    <row r="4" spans="2:17" x14ac:dyDescent="0.3">
      <c r="L4" s="10"/>
      <c r="M4" s="10"/>
      <c r="N4" s="10"/>
    </row>
    <row r="5" spans="2:17" x14ac:dyDescent="0.3">
      <c r="B5" s="19" t="s">
        <v>34</v>
      </c>
      <c r="C5" s="4" t="s">
        <v>20</v>
      </c>
    </row>
    <row r="8" spans="2:17" x14ac:dyDescent="0.3">
      <c r="B8" s="11"/>
      <c r="C8" s="4"/>
    </row>
    <row r="9" spans="2:17" x14ac:dyDescent="0.3">
      <c r="B9" s="19" t="s">
        <v>34</v>
      </c>
      <c r="C9" s="4" t="s">
        <v>21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Q9" s="14"/>
    </row>
    <row r="10" spans="2:17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7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3" spans="2:17" x14ac:dyDescent="0.3">
      <c r="B13" s="19" t="s">
        <v>34</v>
      </c>
      <c r="C13" s="4" t="s">
        <v>22</v>
      </c>
    </row>
    <row r="14" spans="2:17" x14ac:dyDescent="0.3">
      <c r="B14" s="11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Q14" s="14"/>
    </row>
    <row r="15" spans="2:17" x14ac:dyDescent="0.3">
      <c r="B15" s="1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7" x14ac:dyDescent="0.3">
      <c r="B16" s="1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2:14" x14ac:dyDescent="0.3">
      <c r="L17" s="75" t="s">
        <v>35</v>
      </c>
      <c r="M17" s="76"/>
      <c r="N17" s="77"/>
    </row>
    <row r="18" spans="12:14" x14ac:dyDescent="0.3">
      <c r="L18" s="78"/>
      <c r="M18" s="79"/>
      <c r="N18" s="80"/>
    </row>
  </sheetData>
  <mergeCells count="3">
    <mergeCell ref="B2:C3"/>
    <mergeCell ref="L17:N18"/>
    <mergeCell ref="E2:J3"/>
  </mergeCells>
  <phoneticPr fontId="25" type="noConversion"/>
  <hyperlinks>
    <hyperlink ref="B2:C3" location="index!A1" display="INDICE"/>
    <hyperlink ref="L17:N18" location="'02_offerta'!A1" display="2 - L'OFFERTA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FF"/>
    <pageSetUpPr fitToPage="1"/>
  </sheetPr>
  <dimension ref="B1:N18"/>
  <sheetViews>
    <sheetView showGridLines="0" zoomScale="85" zoomScaleNormal="85" zoomScalePageLayoutView="85" workbookViewId="0">
      <selection activeCell="B17" sqref="B17:E18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28515625" style="1" customWidth="1"/>
    <col min="5" max="10" width="8.85546875" style="1"/>
    <col min="11" max="11" width="1.28515625" style="1" customWidth="1"/>
    <col min="12" max="13" width="8.85546875" style="1"/>
    <col min="14" max="14" width="9.140625" style="1" customWidth="1"/>
    <col min="15" max="16384" width="8.85546875" style="1"/>
  </cols>
  <sheetData>
    <row r="1" spans="2:14" ht="6.75" customHeight="1" x14ac:dyDescent="0.3"/>
    <row r="2" spans="2:14" x14ac:dyDescent="0.3">
      <c r="B2" s="71" t="s">
        <v>1</v>
      </c>
      <c r="C2" s="72"/>
      <c r="E2" s="81" t="s">
        <v>35</v>
      </c>
      <c r="F2" s="81"/>
      <c r="G2" s="81"/>
      <c r="H2" s="81"/>
      <c r="I2" s="81"/>
      <c r="J2" s="81"/>
    </row>
    <row r="3" spans="2:14" x14ac:dyDescent="0.3">
      <c r="B3" s="73"/>
      <c r="C3" s="74"/>
      <c r="E3" s="81"/>
      <c r="F3" s="81"/>
      <c r="G3" s="81"/>
      <c r="H3" s="81"/>
      <c r="I3" s="81"/>
      <c r="J3" s="81"/>
    </row>
    <row r="5" spans="2:14" x14ac:dyDescent="0.3">
      <c r="B5" s="19" t="s">
        <v>34</v>
      </c>
      <c r="C5" s="4" t="s">
        <v>55</v>
      </c>
    </row>
    <row r="6" spans="2:14" x14ac:dyDescent="0.3">
      <c r="B6" s="1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2:14" x14ac:dyDescent="0.3">
      <c r="B7" s="1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4" x14ac:dyDescent="0.3">
      <c r="B8" s="1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x14ac:dyDescent="0.3">
      <c r="B9" s="19" t="s">
        <v>34</v>
      </c>
      <c r="C9" s="4" t="s">
        <v>54</v>
      </c>
    </row>
    <row r="10" spans="2:14" x14ac:dyDescent="0.3">
      <c r="B10" s="11"/>
      <c r="C10" s="4"/>
    </row>
    <row r="11" spans="2:14" x14ac:dyDescent="0.3">
      <c r="B11" s="1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14" x14ac:dyDescent="0.3">
      <c r="B12" s="1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14" x14ac:dyDescent="0.3">
      <c r="B13" s="19" t="s">
        <v>34</v>
      </c>
      <c r="C13" s="4" t="s">
        <v>56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4" x14ac:dyDescent="0.3">
      <c r="B14" s="11"/>
    </row>
    <row r="15" spans="2:14" x14ac:dyDescent="0.3">
      <c r="B15" s="11"/>
      <c r="C15" s="4"/>
    </row>
    <row r="16" spans="2:14" x14ac:dyDescent="0.3">
      <c r="B16" s="1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2:14" x14ac:dyDescent="0.3">
      <c r="B17" s="84" t="s">
        <v>76</v>
      </c>
      <c r="C17" s="85"/>
      <c r="D17" s="85"/>
      <c r="E17" s="86"/>
      <c r="L17" s="71" t="s">
        <v>36</v>
      </c>
      <c r="M17" s="82"/>
      <c r="N17" s="72"/>
    </row>
    <row r="18" spans="2:14" x14ac:dyDescent="0.3">
      <c r="B18" s="87"/>
      <c r="C18" s="88"/>
      <c r="D18" s="88"/>
      <c r="E18" s="89"/>
      <c r="L18" s="73"/>
      <c r="M18" s="83"/>
      <c r="N18" s="74"/>
    </row>
  </sheetData>
  <mergeCells count="4">
    <mergeCell ref="B2:C3"/>
    <mergeCell ref="L17:N18"/>
    <mergeCell ref="E2:J3"/>
    <mergeCell ref="B17:E18"/>
  </mergeCells>
  <phoneticPr fontId="25" type="noConversion"/>
  <hyperlinks>
    <hyperlink ref="B2:C3" location="index!A1" display="INDICE"/>
    <hyperlink ref="L17:N18" location="'03_mercato_target'!A1" display="3 - IL MERCATO TARGET"/>
    <hyperlink ref="B17:E18" location="'01_descrizione_impresa'!A1" display="1 - DESCRIZIONE DELL'IMPRESA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FF"/>
    <pageSetUpPr fitToPage="1"/>
  </sheetPr>
  <dimension ref="B1:N18"/>
  <sheetViews>
    <sheetView showGridLines="0" zoomScale="85" zoomScaleNormal="85" zoomScalePageLayoutView="85" workbookViewId="0">
      <selection activeCell="L17" sqref="L17:N18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42578125" style="1" customWidth="1"/>
    <col min="5" max="10" width="8.85546875" style="1"/>
    <col min="11" max="11" width="1.42578125" style="1" customWidth="1"/>
    <col min="12" max="16384" width="8.85546875" style="1"/>
  </cols>
  <sheetData>
    <row r="1" spans="2:10" ht="6.75" customHeight="1" x14ac:dyDescent="0.3"/>
    <row r="2" spans="2:10" ht="16.5" customHeight="1" x14ac:dyDescent="0.3">
      <c r="B2" s="71" t="s">
        <v>1</v>
      </c>
      <c r="C2" s="72"/>
      <c r="E2" s="81" t="s">
        <v>36</v>
      </c>
      <c r="F2" s="81"/>
      <c r="G2" s="81"/>
      <c r="H2" s="81"/>
      <c r="I2" s="81"/>
      <c r="J2" s="81"/>
    </row>
    <row r="3" spans="2:10" x14ac:dyDescent="0.3">
      <c r="B3" s="73"/>
      <c r="C3" s="74"/>
      <c r="E3" s="81"/>
      <c r="F3" s="81"/>
      <c r="G3" s="81"/>
      <c r="H3" s="81"/>
      <c r="I3" s="81"/>
      <c r="J3" s="81"/>
    </row>
    <row r="5" spans="2:10" x14ac:dyDescent="0.3">
      <c r="B5" s="19" t="s">
        <v>34</v>
      </c>
      <c r="C5" s="12" t="s">
        <v>23</v>
      </c>
    </row>
    <row r="6" spans="2:10" x14ac:dyDescent="0.3">
      <c r="B6" s="11"/>
    </row>
    <row r="7" spans="2:10" x14ac:dyDescent="0.3">
      <c r="B7" s="11"/>
    </row>
    <row r="8" spans="2:10" x14ac:dyDescent="0.3">
      <c r="B8" s="11"/>
    </row>
    <row r="9" spans="2:10" x14ac:dyDescent="0.3">
      <c r="B9" s="19" t="s">
        <v>34</v>
      </c>
      <c r="C9" s="12" t="s">
        <v>24</v>
      </c>
    </row>
    <row r="10" spans="2:10" x14ac:dyDescent="0.3">
      <c r="B10" s="11"/>
      <c r="C10" s="5"/>
    </row>
    <row r="11" spans="2:10" x14ac:dyDescent="0.3">
      <c r="B11" s="11"/>
    </row>
    <row r="12" spans="2:10" x14ac:dyDescent="0.3">
      <c r="B12" s="11"/>
    </row>
    <row r="13" spans="2:10" x14ac:dyDescent="0.3">
      <c r="B13" s="19" t="s">
        <v>34</v>
      </c>
      <c r="C13" s="12" t="s">
        <v>25</v>
      </c>
    </row>
    <row r="14" spans="2:10" x14ac:dyDescent="0.3">
      <c r="B14" s="11"/>
    </row>
    <row r="15" spans="2:10" x14ac:dyDescent="0.3">
      <c r="B15" s="11"/>
      <c r="C15" s="4"/>
    </row>
    <row r="16" spans="2:10" x14ac:dyDescent="0.3">
      <c r="B16" s="11"/>
    </row>
    <row r="17" spans="2:14" x14ac:dyDescent="0.3">
      <c r="B17" s="84" t="s">
        <v>35</v>
      </c>
      <c r="C17" s="85"/>
      <c r="D17" s="85"/>
      <c r="E17" s="86"/>
      <c r="L17" s="84" t="s">
        <v>37</v>
      </c>
      <c r="M17" s="85"/>
      <c r="N17" s="86"/>
    </row>
    <row r="18" spans="2:14" x14ac:dyDescent="0.3">
      <c r="B18" s="87"/>
      <c r="C18" s="88"/>
      <c r="D18" s="88"/>
      <c r="E18" s="89"/>
      <c r="L18" s="87"/>
      <c r="M18" s="88"/>
      <c r="N18" s="89"/>
    </row>
  </sheetData>
  <mergeCells count="4">
    <mergeCell ref="B2:C3"/>
    <mergeCell ref="L17:N18"/>
    <mergeCell ref="B17:E18"/>
    <mergeCell ref="E2:J3"/>
  </mergeCells>
  <phoneticPr fontId="25" type="noConversion"/>
  <hyperlinks>
    <hyperlink ref="B2:C3" location="index!A1" display="INDICE"/>
    <hyperlink ref="L17:N18" location="'04_sistema_competitivo'!A1" display="4 - IL SISTEMA COMPETITIVO"/>
    <hyperlink ref="B17:E18" location="'02_offerta'!A1" display="2 - OFFERTA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FF"/>
    <pageSetUpPr fitToPage="1"/>
  </sheetPr>
  <dimension ref="B1:N26"/>
  <sheetViews>
    <sheetView showGridLines="0" zoomScale="85" zoomScaleNormal="85" zoomScalePageLayoutView="85" workbookViewId="0">
      <selection activeCell="C10" sqref="C10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42578125" style="1" customWidth="1"/>
    <col min="5" max="10" width="8.85546875" style="1"/>
    <col min="11" max="11" width="1.42578125" style="1" customWidth="1"/>
    <col min="12" max="16384" width="8.85546875" style="1"/>
  </cols>
  <sheetData>
    <row r="1" spans="2:10" ht="6.75" customHeight="1" x14ac:dyDescent="0.3"/>
    <row r="2" spans="2:10" x14ac:dyDescent="0.3">
      <c r="B2" s="71" t="s">
        <v>1</v>
      </c>
      <c r="C2" s="72"/>
      <c r="E2" s="81" t="s">
        <v>37</v>
      </c>
      <c r="F2" s="81"/>
      <c r="G2" s="81"/>
      <c r="H2" s="81"/>
      <c r="I2" s="81"/>
      <c r="J2" s="81"/>
    </row>
    <row r="3" spans="2:10" x14ac:dyDescent="0.3">
      <c r="B3" s="73"/>
      <c r="C3" s="74"/>
      <c r="E3" s="81"/>
      <c r="F3" s="81"/>
      <c r="G3" s="81"/>
      <c r="H3" s="81"/>
      <c r="I3" s="81"/>
      <c r="J3" s="81"/>
    </row>
    <row r="5" spans="2:10" x14ac:dyDescent="0.3">
      <c r="B5" s="19" t="s">
        <v>34</v>
      </c>
      <c r="C5" s="12" t="s">
        <v>26</v>
      </c>
    </row>
    <row r="6" spans="2:10" x14ac:dyDescent="0.3">
      <c r="B6" s="11"/>
    </row>
    <row r="7" spans="2:10" x14ac:dyDescent="0.3">
      <c r="B7" s="11"/>
    </row>
    <row r="8" spans="2:10" x14ac:dyDescent="0.3">
      <c r="B8" s="11"/>
    </row>
    <row r="9" spans="2:10" x14ac:dyDescent="0.3">
      <c r="B9" s="19" t="s">
        <v>34</v>
      </c>
      <c r="C9" s="12" t="s">
        <v>85</v>
      </c>
    </row>
    <row r="10" spans="2:10" x14ac:dyDescent="0.3">
      <c r="B10" s="11"/>
      <c r="C10" s="4"/>
    </row>
    <row r="11" spans="2:10" x14ac:dyDescent="0.3">
      <c r="B11" s="11"/>
      <c r="C11" s="5"/>
    </row>
    <row r="12" spans="2:10" x14ac:dyDescent="0.3">
      <c r="B12" s="11"/>
    </row>
    <row r="13" spans="2:10" x14ac:dyDescent="0.3">
      <c r="B13" s="19" t="s">
        <v>34</v>
      </c>
      <c r="C13" s="12" t="s">
        <v>27</v>
      </c>
    </row>
    <row r="14" spans="2:10" x14ac:dyDescent="0.3">
      <c r="B14" s="11"/>
    </row>
    <row r="15" spans="2:10" x14ac:dyDescent="0.3">
      <c r="B15" s="11"/>
      <c r="C15" s="4"/>
    </row>
    <row r="16" spans="2:10" x14ac:dyDescent="0.3">
      <c r="B16" s="11"/>
      <c r="C16" s="4"/>
    </row>
    <row r="17" spans="2:14" x14ac:dyDescent="0.3">
      <c r="B17" s="19" t="s">
        <v>34</v>
      </c>
      <c r="C17" s="12" t="s">
        <v>28</v>
      </c>
    </row>
    <row r="18" spans="2:14" x14ac:dyDescent="0.3">
      <c r="B18" s="11"/>
    </row>
    <row r="19" spans="2:14" x14ac:dyDescent="0.3">
      <c r="B19" s="11"/>
    </row>
    <row r="20" spans="2:14" x14ac:dyDescent="0.3">
      <c r="B20" s="11"/>
    </row>
    <row r="21" spans="2:14" x14ac:dyDescent="0.3">
      <c r="B21" s="19" t="s">
        <v>34</v>
      </c>
      <c r="C21" s="12" t="s">
        <v>29</v>
      </c>
    </row>
    <row r="22" spans="2:14" x14ac:dyDescent="0.3">
      <c r="B22" s="11"/>
    </row>
    <row r="25" spans="2:14" x14ac:dyDescent="0.3">
      <c r="B25" s="84" t="s">
        <v>36</v>
      </c>
      <c r="C25" s="85"/>
      <c r="D25" s="85"/>
      <c r="E25" s="86"/>
      <c r="L25" s="71" t="s">
        <v>38</v>
      </c>
      <c r="M25" s="82"/>
      <c r="N25" s="72"/>
    </row>
    <row r="26" spans="2:14" x14ac:dyDescent="0.3">
      <c r="B26" s="87"/>
      <c r="C26" s="88"/>
      <c r="D26" s="88"/>
      <c r="E26" s="89"/>
      <c r="L26" s="73"/>
      <c r="M26" s="83"/>
      <c r="N26" s="74"/>
    </row>
  </sheetData>
  <mergeCells count="4">
    <mergeCell ref="B2:C3"/>
    <mergeCell ref="L25:N26"/>
    <mergeCell ref="B25:E26"/>
    <mergeCell ref="E2:J3"/>
  </mergeCells>
  <phoneticPr fontId="25" type="noConversion"/>
  <hyperlinks>
    <hyperlink ref="B2:C3" location="index!A1" display="INDICE"/>
    <hyperlink ref="L25:N26" location="'05_strategie'!A1" display="5 - STRUTTURA DEI RICAVI E FLUSSI IN ENTRATA"/>
    <hyperlink ref="B25:E26" location="'03_mercato_target'!A1" display="3 - CANALI DI VENDITA"/>
  </hyperlinks>
  <pageMargins left="0.7" right="0.7" top="0.75" bottom="0.75" header="0.3" footer="0.3"/>
  <pageSetup paperSize="9" scale="61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FF"/>
    <pageSetUpPr fitToPage="1"/>
  </sheetPr>
  <dimension ref="B1:N18"/>
  <sheetViews>
    <sheetView showGridLines="0" zoomScale="85" zoomScaleNormal="85" zoomScalePageLayoutView="85" workbookViewId="0">
      <selection activeCell="O18" sqref="O18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140625" style="1" customWidth="1"/>
    <col min="5" max="10" width="8.85546875" style="1"/>
    <col min="11" max="11" width="1.42578125" style="1" customWidth="1"/>
    <col min="12" max="12" width="8.85546875" style="1"/>
    <col min="13" max="13" width="9.140625" style="1" customWidth="1"/>
    <col min="14" max="16384" width="8.85546875" style="1"/>
  </cols>
  <sheetData>
    <row r="1" spans="2:13" ht="6.75" customHeight="1" x14ac:dyDescent="0.3"/>
    <row r="2" spans="2:13" ht="16.5" customHeight="1" x14ac:dyDescent="0.3">
      <c r="B2" s="71" t="s">
        <v>1</v>
      </c>
      <c r="C2" s="72"/>
      <c r="E2" s="81" t="s">
        <v>38</v>
      </c>
      <c r="F2" s="81"/>
      <c r="G2" s="81"/>
      <c r="H2" s="81"/>
      <c r="I2" s="81"/>
      <c r="J2" s="81"/>
      <c r="K2" s="13"/>
      <c r="L2" s="13"/>
      <c r="M2" s="13"/>
    </row>
    <row r="3" spans="2:13" ht="16.5" customHeight="1" x14ac:dyDescent="0.3">
      <c r="B3" s="73"/>
      <c r="C3" s="74"/>
      <c r="E3" s="81"/>
      <c r="F3" s="81"/>
      <c r="G3" s="81"/>
      <c r="H3" s="81"/>
      <c r="I3" s="81"/>
      <c r="J3" s="81"/>
      <c r="K3" s="13"/>
      <c r="L3" s="13"/>
      <c r="M3" s="13"/>
    </row>
    <row r="5" spans="2:13" x14ac:dyDescent="0.3">
      <c r="B5" s="19" t="s">
        <v>34</v>
      </c>
      <c r="C5" s="12" t="s">
        <v>30</v>
      </c>
    </row>
    <row r="9" spans="2:13" x14ac:dyDescent="0.3">
      <c r="B9" s="19" t="s">
        <v>34</v>
      </c>
      <c r="C9" s="12" t="s">
        <v>31</v>
      </c>
    </row>
    <row r="10" spans="2:13" x14ac:dyDescent="0.3">
      <c r="B10" s="11"/>
      <c r="C10" s="4"/>
    </row>
    <row r="13" spans="2:13" x14ac:dyDescent="0.3">
      <c r="B13" s="19" t="s">
        <v>34</v>
      </c>
      <c r="C13" s="12" t="s">
        <v>32</v>
      </c>
    </row>
    <row r="15" spans="2:13" x14ac:dyDescent="0.3">
      <c r="B15" s="11"/>
      <c r="C15" s="4"/>
    </row>
    <row r="16" spans="2:13" x14ac:dyDescent="0.3">
      <c r="B16" s="11"/>
    </row>
    <row r="17" spans="2:14" x14ac:dyDescent="0.3">
      <c r="B17" s="84" t="s">
        <v>37</v>
      </c>
      <c r="C17" s="85"/>
      <c r="D17" s="85"/>
      <c r="E17" s="86"/>
      <c r="L17" s="84" t="s">
        <v>77</v>
      </c>
      <c r="M17" s="85"/>
      <c r="N17" s="86"/>
    </row>
    <row r="18" spans="2:14" x14ac:dyDescent="0.3">
      <c r="B18" s="87"/>
      <c r="C18" s="88"/>
      <c r="D18" s="88"/>
      <c r="E18" s="89"/>
      <c r="L18" s="87"/>
      <c r="M18" s="88"/>
      <c r="N18" s="89"/>
    </row>
  </sheetData>
  <mergeCells count="4">
    <mergeCell ref="B2:C3"/>
    <mergeCell ref="L17:N18"/>
    <mergeCell ref="B17:E18"/>
    <mergeCell ref="E2:J3"/>
  </mergeCells>
  <phoneticPr fontId="25" type="noConversion"/>
  <hyperlinks>
    <hyperlink ref="B2:C3" location="index!A1" display="INDICE"/>
    <hyperlink ref="L17:N18" location="'06_progetto'!A1" display="6 - IL PROGETTO"/>
    <hyperlink ref="B17:E18" location="'04_sistema_competitivo'!A1" display="4 - FIDELIZZAZIONE DEL CLIENTE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99"/>
    <pageSetUpPr fitToPage="1"/>
  </sheetPr>
  <dimension ref="B1:N22"/>
  <sheetViews>
    <sheetView showGridLines="0" zoomScale="85" zoomScaleNormal="85" zoomScalePageLayoutView="85" workbookViewId="0">
      <selection activeCell="G27" sqref="G27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42578125" style="1" customWidth="1"/>
    <col min="5" max="10" width="8.85546875" style="1"/>
    <col min="11" max="11" width="1.42578125" style="1" customWidth="1"/>
    <col min="12" max="16384" width="8.85546875" style="1"/>
  </cols>
  <sheetData>
    <row r="1" spans="2:13" ht="6.75" customHeight="1" x14ac:dyDescent="0.3"/>
    <row r="2" spans="2:13" ht="16.5" customHeight="1" x14ac:dyDescent="0.3">
      <c r="B2" s="71" t="s">
        <v>1</v>
      </c>
      <c r="C2" s="72"/>
      <c r="E2" s="81" t="s">
        <v>39</v>
      </c>
      <c r="F2" s="81"/>
      <c r="G2" s="81"/>
      <c r="H2" s="81"/>
      <c r="I2" s="81"/>
      <c r="J2" s="81"/>
      <c r="K2" s="13"/>
      <c r="L2" s="13"/>
      <c r="M2" s="13"/>
    </row>
    <row r="3" spans="2:13" ht="16.5" customHeight="1" x14ac:dyDescent="0.3">
      <c r="B3" s="73"/>
      <c r="C3" s="74"/>
      <c r="E3" s="81"/>
      <c r="F3" s="81"/>
      <c r="G3" s="81"/>
      <c r="H3" s="81"/>
      <c r="I3" s="81"/>
      <c r="J3" s="81"/>
      <c r="K3" s="13"/>
      <c r="L3" s="13"/>
      <c r="M3" s="13"/>
    </row>
    <row r="5" spans="2:13" x14ac:dyDescent="0.3">
      <c r="B5" s="19" t="s">
        <v>34</v>
      </c>
      <c r="C5" s="12" t="s">
        <v>42</v>
      </c>
    </row>
    <row r="9" spans="2:13" x14ac:dyDescent="0.3">
      <c r="B9" s="19" t="s">
        <v>34</v>
      </c>
      <c r="C9" s="12" t="s">
        <v>43</v>
      </c>
    </row>
    <row r="10" spans="2:13" x14ac:dyDescent="0.3">
      <c r="B10" s="11"/>
      <c r="C10" s="4"/>
    </row>
    <row r="13" spans="2:13" x14ac:dyDescent="0.3">
      <c r="B13" s="19" t="s">
        <v>34</v>
      </c>
      <c r="C13" s="12" t="s">
        <v>44</v>
      </c>
    </row>
    <row r="17" spans="2:14" x14ac:dyDescent="0.3">
      <c r="B17" s="19" t="s">
        <v>34</v>
      </c>
      <c r="C17" s="12" t="s">
        <v>80</v>
      </c>
    </row>
    <row r="21" spans="2:14" x14ac:dyDescent="0.3">
      <c r="B21" s="84" t="s">
        <v>38</v>
      </c>
      <c r="C21" s="85"/>
      <c r="D21" s="85"/>
      <c r="E21" s="86"/>
      <c r="L21" s="84" t="s">
        <v>40</v>
      </c>
      <c r="M21" s="85"/>
      <c r="N21" s="86"/>
    </row>
    <row r="22" spans="2:14" x14ac:dyDescent="0.3">
      <c r="B22" s="87"/>
      <c r="C22" s="88"/>
      <c r="D22" s="88"/>
      <c r="E22" s="89"/>
      <c r="L22" s="87"/>
      <c r="M22" s="88"/>
      <c r="N22" s="89"/>
    </row>
  </sheetData>
  <mergeCells count="4">
    <mergeCell ref="B2:C3"/>
    <mergeCell ref="L21:N22"/>
    <mergeCell ref="B21:E22"/>
    <mergeCell ref="E2:J3"/>
  </mergeCells>
  <phoneticPr fontId="25" type="noConversion"/>
  <hyperlinks>
    <hyperlink ref="B2:C3" location="index!A1" display="INDICE"/>
    <hyperlink ref="L21:N22" location="'07_analisi_swot'!A1" display="7 - ANALISI SWOT"/>
    <hyperlink ref="B21:E22" location="'05_strategie'!A1" display="5 - LE STRATEGIE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99"/>
    <pageSetUpPr fitToPage="1"/>
  </sheetPr>
  <dimension ref="B1:N22"/>
  <sheetViews>
    <sheetView showGridLines="0" tabSelected="1" zoomScale="150" zoomScaleNormal="150" zoomScalePageLayoutView="150" workbookViewId="0">
      <selection activeCell="L21" sqref="L21:N22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42578125" style="1" customWidth="1"/>
    <col min="5" max="10" width="8.85546875" style="1"/>
    <col min="11" max="11" width="1.42578125" style="1" customWidth="1"/>
    <col min="12" max="16384" width="8.85546875" style="1"/>
  </cols>
  <sheetData>
    <row r="1" spans="2:10" ht="6.75" customHeight="1" x14ac:dyDescent="0.3"/>
    <row r="2" spans="2:10" x14ac:dyDescent="0.3">
      <c r="B2" s="71" t="s">
        <v>1</v>
      </c>
      <c r="C2" s="72"/>
      <c r="E2" s="81" t="s">
        <v>40</v>
      </c>
      <c r="F2" s="81"/>
      <c r="G2" s="81"/>
      <c r="H2" s="81"/>
      <c r="I2" s="81"/>
      <c r="J2" s="81"/>
    </row>
    <row r="3" spans="2:10" x14ac:dyDescent="0.3">
      <c r="B3" s="73"/>
      <c r="C3" s="74"/>
      <c r="E3" s="81"/>
      <c r="F3" s="81"/>
      <c r="G3" s="81"/>
      <c r="H3" s="81"/>
      <c r="I3" s="81"/>
      <c r="J3" s="81"/>
    </row>
    <row r="5" spans="2:10" x14ac:dyDescent="0.3">
      <c r="B5" s="19" t="s">
        <v>34</v>
      </c>
      <c r="C5" s="12" t="s">
        <v>45</v>
      </c>
    </row>
    <row r="9" spans="2:10" x14ac:dyDescent="0.3">
      <c r="B9" s="19" t="s">
        <v>34</v>
      </c>
      <c r="C9" s="12" t="s">
        <v>46</v>
      </c>
    </row>
    <row r="10" spans="2:10" x14ac:dyDescent="0.3">
      <c r="B10" s="11"/>
      <c r="C10" s="4"/>
    </row>
    <row r="13" spans="2:10" x14ac:dyDescent="0.3">
      <c r="B13" s="19" t="s">
        <v>34</v>
      </c>
      <c r="C13" s="12" t="s">
        <v>47</v>
      </c>
    </row>
    <row r="15" spans="2:10" x14ac:dyDescent="0.3">
      <c r="B15" s="11"/>
      <c r="C15" s="4"/>
    </row>
    <row r="17" spans="2:14" x14ac:dyDescent="0.3">
      <c r="B17" s="19" t="s">
        <v>34</v>
      </c>
      <c r="C17" s="12" t="s">
        <v>48</v>
      </c>
    </row>
    <row r="21" spans="2:14" x14ac:dyDescent="0.3">
      <c r="B21" s="84" t="s">
        <v>77</v>
      </c>
      <c r="C21" s="85"/>
      <c r="D21" s="85"/>
      <c r="E21" s="86"/>
      <c r="L21" s="84" t="s">
        <v>41</v>
      </c>
      <c r="M21" s="85"/>
      <c r="N21" s="86"/>
    </row>
    <row r="22" spans="2:14" x14ac:dyDescent="0.3">
      <c r="B22" s="87"/>
      <c r="C22" s="88"/>
      <c r="D22" s="88"/>
      <c r="E22" s="89"/>
      <c r="L22" s="87"/>
      <c r="M22" s="88"/>
      <c r="N22" s="89"/>
    </row>
  </sheetData>
  <mergeCells count="4">
    <mergeCell ref="B2:C3"/>
    <mergeCell ref="L21:N22"/>
    <mergeCell ref="B21:E22"/>
    <mergeCell ref="E2:J3"/>
  </mergeCells>
  <phoneticPr fontId="25" type="noConversion"/>
  <hyperlinks>
    <hyperlink ref="B2:C3" location="index!A1" display="INDICE"/>
    <hyperlink ref="L21:N22" location="'08_impatto_azienda'!A1" display="8 - IMPATTO SULL'AZIENDA"/>
    <hyperlink ref="B21:E22" location="'06_progetto'!A1" display="6 - IL PROGETTO"/>
  </hyperlinks>
  <pageMargins left="0.7" right="0.7" top="0.75" bottom="0.75" header="0.3" footer="0.3"/>
  <pageSetup paperSize="9" scale="64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99"/>
    <pageSetUpPr fitToPage="1"/>
  </sheetPr>
  <dimension ref="B1:N22"/>
  <sheetViews>
    <sheetView showGridLines="0" zoomScale="85" zoomScaleNormal="85" zoomScalePageLayoutView="85" workbookViewId="0">
      <selection activeCell="B21" sqref="B21:E22"/>
    </sheetView>
  </sheetViews>
  <sheetFormatPr defaultColWidth="8.85546875" defaultRowHeight="16.5" x14ac:dyDescent="0.3"/>
  <cols>
    <col min="1" max="1" width="1.85546875" style="1" customWidth="1"/>
    <col min="2" max="3" width="8.85546875" style="1"/>
    <col min="4" max="4" width="1.28515625" style="1" customWidth="1"/>
    <col min="5" max="10" width="8.85546875" style="1"/>
    <col min="11" max="11" width="1.28515625" style="1" customWidth="1"/>
    <col min="12" max="16384" width="8.85546875" style="1"/>
  </cols>
  <sheetData>
    <row r="1" spans="2:10" ht="6.75" customHeight="1" x14ac:dyDescent="0.3"/>
    <row r="2" spans="2:10" x14ac:dyDescent="0.3">
      <c r="B2" s="71" t="s">
        <v>1</v>
      </c>
      <c r="C2" s="72"/>
      <c r="E2" s="81" t="s">
        <v>41</v>
      </c>
      <c r="F2" s="81"/>
      <c r="G2" s="81"/>
      <c r="H2" s="81"/>
      <c r="I2" s="81"/>
      <c r="J2" s="81"/>
    </row>
    <row r="3" spans="2:10" x14ac:dyDescent="0.3">
      <c r="B3" s="73"/>
      <c r="C3" s="74"/>
      <c r="E3" s="81"/>
      <c r="F3" s="81"/>
      <c r="G3" s="81"/>
      <c r="H3" s="81"/>
      <c r="I3" s="81"/>
      <c r="J3" s="81"/>
    </row>
    <row r="5" spans="2:10" x14ac:dyDescent="0.3">
      <c r="B5" s="19" t="s">
        <v>34</v>
      </c>
      <c r="C5" s="12" t="s">
        <v>50</v>
      </c>
    </row>
    <row r="9" spans="2:10" x14ac:dyDescent="0.3">
      <c r="B9" s="19" t="s">
        <v>34</v>
      </c>
      <c r="C9" s="12" t="s">
        <v>51</v>
      </c>
    </row>
    <row r="10" spans="2:10" x14ac:dyDescent="0.3">
      <c r="B10" s="11"/>
      <c r="C10" s="4"/>
    </row>
    <row r="13" spans="2:10" x14ac:dyDescent="0.3">
      <c r="B13" s="19" t="s">
        <v>34</v>
      </c>
      <c r="C13" s="12" t="s">
        <v>52</v>
      </c>
    </row>
    <row r="15" spans="2:10" x14ac:dyDescent="0.3">
      <c r="B15" s="11"/>
      <c r="C15" s="4"/>
    </row>
    <row r="17" spans="2:14" x14ac:dyDescent="0.3">
      <c r="B17" s="19" t="s">
        <v>34</v>
      </c>
      <c r="C17" s="12" t="s">
        <v>53</v>
      </c>
    </row>
    <row r="20" spans="2:14" x14ac:dyDescent="0.3">
      <c r="B20" s="11"/>
      <c r="C20" s="4"/>
    </row>
    <row r="21" spans="2:14" x14ac:dyDescent="0.3">
      <c r="B21" s="84" t="s">
        <v>40</v>
      </c>
      <c r="C21" s="85"/>
      <c r="D21" s="85"/>
      <c r="E21" s="86"/>
      <c r="L21" s="84" t="s">
        <v>78</v>
      </c>
      <c r="M21" s="85"/>
      <c r="N21" s="86"/>
    </row>
    <row r="22" spans="2:14" x14ac:dyDescent="0.3">
      <c r="B22" s="87"/>
      <c r="C22" s="88"/>
      <c r="D22" s="88"/>
      <c r="E22" s="89"/>
      <c r="L22" s="87"/>
      <c r="M22" s="88"/>
      <c r="N22" s="89"/>
    </row>
  </sheetData>
  <mergeCells count="4">
    <mergeCell ref="B2:C3"/>
    <mergeCell ref="B21:E22"/>
    <mergeCell ref="E2:J3"/>
    <mergeCell ref="L21:N22"/>
  </mergeCells>
  <phoneticPr fontId="25" type="noConversion"/>
  <hyperlinks>
    <hyperlink ref="B2:C3" location="index!A1" display="INDICE"/>
    <hyperlink ref="B21:E22" location="'07_analisi_swot'!A1" display="7 - ANALISI SWOT"/>
    <hyperlink ref="L21:N22" location="'3_business_model'!A1" display="3 - BUSINESS MODEL"/>
  </hyperlink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index</vt:lpstr>
      <vt:lpstr>1.a_descrizione_impresa</vt:lpstr>
      <vt:lpstr>1.b_offerta</vt:lpstr>
      <vt:lpstr>1.c_mercato_target</vt:lpstr>
      <vt:lpstr>1.d_sistema_competitivo</vt:lpstr>
      <vt:lpstr>1.e_strategie</vt:lpstr>
      <vt:lpstr>2.a_progetto</vt:lpstr>
      <vt:lpstr>2.b_analisi_swot</vt:lpstr>
      <vt:lpstr>2.c_impatto_azienda</vt:lpstr>
      <vt:lpstr>3.a_business_model</vt:lpstr>
      <vt:lpstr>3.b_business_model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Fondazione Cassa Risparmio Cesena</cp:lastModifiedBy>
  <cp:lastPrinted>2015-02-13T18:18:07Z</cp:lastPrinted>
  <dcterms:created xsi:type="dcterms:W3CDTF">2015-02-12T16:59:34Z</dcterms:created>
  <dcterms:modified xsi:type="dcterms:W3CDTF">2015-10-12T09:02:22Z</dcterms:modified>
</cp:coreProperties>
</file>